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E:\2026\"/>
    </mc:Choice>
  </mc:AlternateContent>
  <xr:revisionPtr revIDLastSave="0" documentId="13_ncr:1_{5A83170F-1895-4BAD-96BF-729BFA3F486C}" xr6:coauthVersionLast="47" xr6:coauthVersionMax="47" xr10:uidLastSave="{00000000-0000-0000-0000-000000000000}"/>
  <bookViews>
    <workbookView xWindow="-120" yWindow="-120" windowWidth="20730" windowHeight="11760" firstSheet="5" activeTab="8" xr2:uid="{00000000-000D-0000-FFFF-FFFF00000000}"/>
  </bookViews>
  <sheets>
    <sheet name="TINGKAT HUNIAN" sheetId="3" r:id="rId1"/>
    <sheet name="BATURITI" sheetId="4" r:id="rId2"/>
    <sheet name="KEDIRI" sheetId="5" r:id="rId3"/>
    <sheet name="KERAMBITAN" sheetId="6" r:id="rId4"/>
    <sheet name="MARGA" sheetId="7" r:id="rId5"/>
    <sheet name="PENEBEL" sheetId="8" r:id="rId6"/>
    <sheet name="PUPUAN" sheetId="9" r:id="rId7"/>
    <sheet name="SELEMADEG" sheetId="10" r:id="rId8"/>
    <sheet name="SELEMADEG BARAT" sheetId="11" r:id="rId9"/>
    <sheet name="SELEMADEG TIMUR" sheetId="12" r:id="rId10"/>
    <sheet name="TABANAN" sheetId="13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F7" i="6"/>
  <c r="D7" i="6"/>
  <c r="D11" i="12"/>
  <c r="D7" i="9"/>
  <c r="D10" i="5" l="1"/>
  <c r="C120" i="3" l="1"/>
  <c r="D120" i="3"/>
  <c r="P120" i="3" s="1"/>
  <c r="E120" i="3"/>
  <c r="F120" i="3"/>
  <c r="G120" i="3"/>
  <c r="H120" i="3"/>
  <c r="I120" i="3"/>
  <c r="J120" i="3"/>
  <c r="K120" i="3"/>
  <c r="L120" i="3"/>
  <c r="M120" i="3"/>
  <c r="N120" i="3"/>
  <c r="P16" i="9"/>
  <c r="P17" i="9"/>
  <c r="P15" i="9"/>
  <c r="P8" i="9"/>
  <c r="P9" i="9"/>
  <c r="P7" i="9"/>
  <c r="C209" i="3" l="1"/>
  <c r="D209" i="3"/>
  <c r="E209" i="3"/>
  <c r="F209" i="3"/>
  <c r="G209" i="3"/>
  <c r="H209" i="3"/>
  <c r="I209" i="3"/>
  <c r="J209" i="3"/>
  <c r="K209" i="3"/>
  <c r="L209" i="3"/>
  <c r="M209" i="3"/>
  <c r="N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D208" i="3"/>
  <c r="E208" i="3"/>
  <c r="F208" i="3"/>
  <c r="G208" i="3"/>
  <c r="H208" i="3"/>
  <c r="I208" i="3"/>
  <c r="J208" i="3"/>
  <c r="K208" i="3"/>
  <c r="L208" i="3"/>
  <c r="M208" i="3"/>
  <c r="N208" i="3"/>
  <c r="C208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D196" i="3"/>
  <c r="E196" i="3"/>
  <c r="F196" i="3"/>
  <c r="G196" i="3"/>
  <c r="H196" i="3"/>
  <c r="I196" i="3"/>
  <c r="J196" i="3"/>
  <c r="K196" i="3"/>
  <c r="L196" i="3"/>
  <c r="M196" i="3"/>
  <c r="N196" i="3"/>
  <c r="C196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D181" i="3"/>
  <c r="E181" i="3"/>
  <c r="F181" i="3"/>
  <c r="G181" i="3"/>
  <c r="H181" i="3"/>
  <c r="I181" i="3"/>
  <c r="J181" i="3"/>
  <c r="K181" i="3"/>
  <c r="L181" i="3"/>
  <c r="M181" i="3"/>
  <c r="N181" i="3"/>
  <c r="C181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D166" i="3"/>
  <c r="E166" i="3"/>
  <c r="F166" i="3"/>
  <c r="G166" i="3"/>
  <c r="H166" i="3"/>
  <c r="I166" i="3"/>
  <c r="J166" i="3"/>
  <c r="K166" i="3"/>
  <c r="L166" i="3"/>
  <c r="M166" i="3"/>
  <c r="N166" i="3"/>
  <c r="C16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C158" i="3"/>
  <c r="D158" i="3"/>
  <c r="E158" i="3"/>
  <c r="F158" i="3"/>
  <c r="F159" i="3" s="1"/>
  <c r="G158" i="3"/>
  <c r="H158" i="3"/>
  <c r="I158" i="3"/>
  <c r="J158" i="3"/>
  <c r="K158" i="3"/>
  <c r="L158" i="3"/>
  <c r="M158" i="3"/>
  <c r="N158" i="3"/>
  <c r="D156" i="3"/>
  <c r="E156" i="3"/>
  <c r="F156" i="3"/>
  <c r="G156" i="3"/>
  <c r="H156" i="3"/>
  <c r="I156" i="3"/>
  <c r="J156" i="3"/>
  <c r="K156" i="3"/>
  <c r="L156" i="3"/>
  <c r="M156" i="3"/>
  <c r="N156" i="3"/>
  <c r="C156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D147" i="3"/>
  <c r="E147" i="3"/>
  <c r="F147" i="3"/>
  <c r="G147" i="3"/>
  <c r="H147" i="3"/>
  <c r="I147" i="3"/>
  <c r="J147" i="3"/>
  <c r="K147" i="3"/>
  <c r="L147" i="3"/>
  <c r="M147" i="3"/>
  <c r="N147" i="3"/>
  <c r="C14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D137" i="3"/>
  <c r="E137" i="3"/>
  <c r="F137" i="3"/>
  <c r="G137" i="3"/>
  <c r="H137" i="3"/>
  <c r="I137" i="3"/>
  <c r="J137" i="3"/>
  <c r="K137" i="3"/>
  <c r="L137" i="3"/>
  <c r="M137" i="3"/>
  <c r="N137" i="3"/>
  <c r="C137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C131" i="3"/>
  <c r="D131" i="3"/>
  <c r="D132" i="3" s="1"/>
  <c r="E131" i="3"/>
  <c r="F131" i="3"/>
  <c r="G131" i="3"/>
  <c r="H131" i="3"/>
  <c r="I131" i="3"/>
  <c r="J131" i="3"/>
  <c r="K131" i="3"/>
  <c r="L131" i="3"/>
  <c r="M131" i="3"/>
  <c r="N131" i="3"/>
  <c r="D129" i="3"/>
  <c r="E129" i="3"/>
  <c r="F129" i="3"/>
  <c r="G129" i="3"/>
  <c r="H129" i="3"/>
  <c r="I129" i="3"/>
  <c r="J129" i="3"/>
  <c r="K129" i="3"/>
  <c r="K132" i="3" s="1"/>
  <c r="L129" i="3"/>
  <c r="M129" i="3"/>
  <c r="N129" i="3"/>
  <c r="C129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D112" i="3"/>
  <c r="E112" i="3"/>
  <c r="F112" i="3"/>
  <c r="G112" i="3"/>
  <c r="H112" i="3"/>
  <c r="I112" i="3"/>
  <c r="J112" i="3"/>
  <c r="K112" i="3"/>
  <c r="K115" i="3" s="1"/>
  <c r="L112" i="3"/>
  <c r="M112" i="3"/>
  <c r="N112" i="3"/>
  <c r="C112" i="3"/>
  <c r="C103" i="3"/>
  <c r="D103" i="3"/>
  <c r="D104" i="3" s="1"/>
  <c r="E103" i="3"/>
  <c r="F103" i="3"/>
  <c r="G103" i="3"/>
  <c r="H103" i="3"/>
  <c r="I103" i="3"/>
  <c r="J103" i="3"/>
  <c r="K103" i="3"/>
  <c r="L103" i="3"/>
  <c r="L104" i="3" s="1"/>
  <c r="M103" i="3"/>
  <c r="N103" i="3"/>
  <c r="D102" i="3"/>
  <c r="E102" i="3"/>
  <c r="F102" i="3"/>
  <c r="G102" i="3"/>
  <c r="G104" i="3" s="1"/>
  <c r="H102" i="3"/>
  <c r="I102" i="3"/>
  <c r="J102" i="3"/>
  <c r="K102" i="3"/>
  <c r="L102" i="3"/>
  <c r="M102" i="3"/>
  <c r="N102" i="3"/>
  <c r="C102" i="3"/>
  <c r="C95" i="3"/>
  <c r="D95" i="3"/>
  <c r="D96" i="3" s="1"/>
  <c r="E95" i="3"/>
  <c r="E96" i="3" s="1"/>
  <c r="F95" i="3"/>
  <c r="G95" i="3"/>
  <c r="H95" i="3"/>
  <c r="I95" i="3"/>
  <c r="J95" i="3"/>
  <c r="K95" i="3"/>
  <c r="L95" i="3"/>
  <c r="L96" i="3" s="1"/>
  <c r="M95" i="3"/>
  <c r="M96" i="3" s="1"/>
  <c r="N95" i="3"/>
  <c r="D94" i="3"/>
  <c r="E94" i="3"/>
  <c r="F94" i="3"/>
  <c r="G94" i="3"/>
  <c r="H94" i="3"/>
  <c r="I94" i="3"/>
  <c r="J94" i="3"/>
  <c r="K94" i="3"/>
  <c r="L94" i="3"/>
  <c r="M94" i="3"/>
  <c r="N94" i="3"/>
  <c r="C94" i="3"/>
  <c r="C85" i="3"/>
  <c r="D85" i="3"/>
  <c r="E85" i="3"/>
  <c r="F85" i="3"/>
  <c r="G85" i="3"/>
  <c r="H85" i="3"/>
  <c r="I85" i="3"/>
  <c r="J85" i="3"/>
  <c r="K85" i="3"/>
  <c r="L85" i="3"/>
  <c r="M85" i="3"/>
  <c r="N85" i="3"/>
  <c r="C86" i="3"/>
  <c r="D86" i="3"/>
  <c r="E86" i="3"/>
  <c r="F86" i="3"/>
  <c r="G86" i="3"/>
  <c r="H86" i="3"/>
  <c r="I86" i="3"/>
  <c r="J86" i="3"/>
  <c r="K86" i="3"/>
  <c r="L86" i="3"/>
  <c r="M86" i="3"/>
  <c r="N86" i="3"/>
  <c r="D84" i="3"/>
  <c r="E84" i="3"/>
  <c r="F84" i="3"/>
  <c r="G84" i="3"/>
  <c r="H84" i="3"/>
  <c r="I84" i="3"/>
  <c r="J84" i="3"/>
  <c r="K84" i="3"/>
  <c r="L84" i="3"/>
  <c r="M84" i="3"/>
  <c r="N84" i="3"/>
  <c r="C84" i="3"/>
  <c r="C76" i="3"/>
  <c r="D76" i="3"/>
  <c r="E76" i="3"/>
  <c r="F76" i="3"/>
  <c r="G76" i="3"/>
  <c r="H76" i="3"/>
  <c r="I76" i="3"/>
  <c r="J76" i="3"/>
  <c r="K76" i="3"/>
  <c r="L76" i="3"/>
  <c r="M76" i="3"/>
  <c r="N76" i="3"/>
  <c r="C77" i="3"/>
  <c r="D77" i="3"/>
  <c r="E77" i="3"/>
  <c r="F77" i="3"/>
  <c r="G77" i="3"/>
  <c r="H77" i="3"/>
  <c r="I77" i="3"/>
  <c r="J77" i="3"/>
  <c r="K77" i="3"/>
  <c r="L77" i="3"/>
  <c r="M77" i="3"/>
  <c r="N77" i="3"/>
  <c r="D75" i="3"/>
  <c r="E75" i="3"/>
  <c r="F75" i="3"/>
  <c r="G75" i="3"/>
  <c r="H75" i="3"/>
  <c r="I75" i="3"/>
  <c r="J75" i="3"/>
  <c r="K75" i="3"/>
  <c r="L75" i="3"/>
  <c r="M75" i="3"/>
  <c r="N75" i="3"/>
  <c r="C75" i="3"/>
  <c r="C78" i="3" s="1"/>
  <c r="C67" i="3"/>
  <c r="D67" i="3"/>
  <c r="E67" i="3"/>
  <c r="F67" i="3"/>
  <c r="G67" i="3"/>
  <c r="H67" i="3"/>
  <c r="I67" i="3"/>
  <c r="J67" i="3"/>
  <c r="K67" i="3"/>
  <c r="L67" i="3"/>
  <c r="M67" i="3"/>
  <c r="N67" i="3"/>
  <c r="D66" i="3"/>
  <c r="F66" i="3"/>
  <c r="G66" i="3"/>
  <c r="H66" i="3"/>
  <c r="I66" i="3"/>
  <c r="J66" i="3"/>
  <c r="K66" i="3"/>
  <c r="L66" i="3"/>
  <c r="M66" i="3"/>
  <c r="N66" i="3"/>
  <c r="C66" i="3"/>
  <c r="C59" i="3"/>
  <c r="D59" i="3"/>
  <c r="E59" i="3"/>
  <c r="E60" i="3" s="1"/>
  <c r="F59" i="3"/>
  <c r="G59" i="3"/>
  <c r="H59" i="3"/>
  <c r="I59" i="3"/>
  <c r="J59" i="3"/>
  <c r="K59" i="3"/>
  <c r="L59" i="3"/>
  <c r="M59" i="3"/>
  <c r="N59" i="3"/>
  <c r="N60" i="3" s="1"/>
  <c r="D58" i="3"/>
  <c r="E58" i="3"/>
  <c r="F58" i="3"/>
  <c r="G58" i="3"/>
  <c r="H58" i="3"/>
  <c r="I58" i="3"/>
  <c r="J58" i="3"/>
  <c r="K58" i="3"/>
  <c r="L58" i="3"/>
  <c r="M58" i="3"/>
  <c r="N58" i="3"/>
  <c r="C58" i="3"/>
  <c r="N50" i="3"/>
  <c r="M50" i="3"/>
  <c r="L50" i="3"/>
  <c r="K50" i="3"/>
  <c r="J50" i="3"/>
  <c r="I50" i="3"/>
  <c r="H50" i="3"/>
  <c r="G50" i="3"/>
  <c r="F50" i="3"/>
  <c r="E50" i="3"/>
  <c r="D50" i="3"/>
  <c r="C50" i="3"/>
  <c r="N49" i="3"/>
  <c r="M49" i="3"/>
  <c r="L49" i="3"/>
  <c r="K49" i="3"/>
  <c r="J49" i="3"/>
  <c r="I49" i="3"/>
  <c r="H49" i="3"/>
  <c r="G49" i="3"/>
  <c r="F49" i="3"/>
  <c r="E49" i="3"/>
  <c r="D49" i="3"/>
  <c r="C49" i="3"/>
  <c r="N48" i="3"/>
  <c r="M48" i="3"/>
  <c r="L48" i="3"/>
  <c r="K48" i="3"/>
  <c r="J48" i="3"/>
  <c r="I48" i="3"/>
  <c r="H48" i="3"/>
  <c r="G48" i="3"/>
  <c r="F48" i="3"/>
  <c r="E48" i="3"/>
  <c r="D48" i="3"/>
  <c r="C48" i="3"/>
  <c r="N47" i="3"/>
  <c r="M47" i="3"/>
  <c r="L47" i="3"/>
  <c r="K47" i="3"/>
  <c r="J47" i="3"/>
  <c r="I47" i="3"/>
  <c r="H47" i="3"/>
  <c r="G47" i="3"/>
  <c r="F47" i="3"/>
  <c r="E47" i="3"/>
  <c r="D47" i="3"/>
  <c r="C47" i="3"/>
  <c r="N46" i="3"/>
  <c r="M46" i="3"/>
  <c r="L46" i="3"/>
  <c r="K46" i="3"/>
  <c r="J46" i="3"/>
  <c r="I46" i="3"/>
  <c r="H46" i="3"/>
  <c r="G46" i="3"/>
  <c r="F46" i="3"/>
  <c r="E46" i="3"/>
  <c r="D46" i="3"/>
  <c r="C46" i="3"/>
  <c r="N45" i="3"/>
  <c r="M45" i="3"/>
  <c r="L45" i="3"/>
  <c r="K45" i="3"/>
  <c r="J45" i="3"/>
  <c r="I45" i="3"/>
  <c r="H45" i="3"/>
  <c r="G45" i="3"/>
  <c r="F45" i="3"/>
  <c r="E45" i="3"/>
  <c r="D45" i="3"/>
  <c r="C45" i="3"/>
  <c r="D44" i="3"/>
  <c r="E44" i="3"/>
  <c r="F44" i="3"/>
  <c r="G44" i="3"/>
  <c r="H44" i="3"/>
  <c r="I44" i="3"/>
  <c r="J44" i="3"/>
  <c r="K44" i="3"/>
  <c r="L44" i="3"/>
  <c r="M44" i="3"/>
  <c r="N44" i="3"/>
  <c r="C44" i="3"/>
  <c r="C31" i="3"/>
  <c r="D31" i="3"/>
  <c r="E31" i="3"/>
  <c r="F31" i="3"/>
  <c r="G31" i="3"/>
  <c r="H31" i="3"/>
  <c r="I31" i="3"/>
  <c r="J31" i="3"/>
  <c r="K31" i="3"/>
  <c r="L31" i="3"/>
  <c r="M31" i="3"/>
  <c r="N31" i="3"/>
  <c r="C32" i="3"/>
  <c r="D32" i="3"/>
  <c r="E32" i="3"/>
  <c r="F32" i="3"/>
  <c r="G32" i="3"/>
  <c r="H32" i="3"/>
  <c r="I32" i="3"/>
  <c r="J32" i="3"/>
  <c r="K32" i="3"/>
  <c r="L32" i="3"/>
  <c r="M32" i="3"/>
  <c r="N32" i="3"/>
  <c r="C33" i="3"/>
  <c r="D33" i="3"/>
  <c r="E33" i="3"/>
  <c r="F33" i="3"/>
  <c r="G33" i="3"/>
  <c r="H33" i="3"/>
  <c r="I33" i="3"/>
  <c r="J33" i="3"/>
  <c r="K33" i="3"/>
  <c r="L33" i="3"/>
  <c r="M33" i="3"/>
  <c r="N33" i="3"/>
  <c r="C34" i="3"/>
  <c r="D34" i="3"/>
  <c r="E34" i="3"/>
  <c r="F34" i="3"/>
  <c r="G34" i="3"/>
  <c r="H34" i="3"/>
  <c r="I34" i="3"/>
  <c r="J34" i="3"/>
  <c r="K34" i="3"/>
  <c r="L34" i="3"/>
  <c r="M34" i="3"/>
  <c r="N34" i="3"/>
  <c r="C35" i="3"/>
  <c r="D35" i="3"/>
  <c r="E35" i="3"/>
  <c r="F35" i="3"/>
  <c r="G35" i="3"/>
  <c r="H35" i="3"/>
  <c r="I35" i="3"/>
  <c r="J35" i="3"/>
  <c r="K35" i="3"/>
  <c r="L35" i="3"/>
  <c r="M35" i="3"/>
  <c r="N35" i="3"/>
  <c r="C36" i="3"/>
  <c r="D36" i="3"/>
  <c r="E36" i="3"/>
  <c r="F36" i="3"/>
  <c r="G36" i="3"/>
  <c r="H36" i="3"/>
  <c r="I36" i="3"/>
  <c r="J36" i="3"/>
  <c r="K36" i="3"/>
  <c r="L36" i="3"/>
  <c r="M36" i="3"/>
  <c r="N36" i="3"/>
  <c r="N30" i="3"/>
  <c r="M30" i="3"/>
  <c r="L30" i="3"/>
  <c r="K30" i="3"/>
  <c r="J30" i="3"/>
  <c r="I30" i="3"/>
  <c r="H30" i="3"/>
  <c r="G30" i="3"/>
  <c r="F30" i="3"/>
  <c r="E30" i="3"/>
  <c r="D30" i="3"/>
  <c r="C30" i="3"/>
  <c r="C19" i="3"/>
  <c r="D19" i="3"/>
  <c r="E19" i="3"/>
  <c r="F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21" i="3"/>
  <c r="D21" i="3"/>
  <c r="E21" i="3"/>
  <c r="F21" i="3"/>
  <c r="G21" i="3"/>
  <c r="H21" i="3"/>
  <c r="I21" i="3"/>
  <c r="J21" i="3"/>
  <c r="K21" i="3"/>
  <c r="L21" i="3"/>
  <c r="M21" i="3"/>
  <c r="N21" i="3"/>
  <c r="D18" i="3"/>
  <c r="E18" i="3"/>
  <c r="F18" i="3"/>
  <c r="G18" i="3"/>
  <c r="H18" i="3"/>
  <c r="I18" i="3"/>
  <c r="J18" i="3"/>
  <c r="K18" i="3"/>
  <c r="L18" i="3"/>
  <c r="M18" i="3"/>
  <c r="N18" i="3"/>
  <c r="C18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D7" i="3"/>
  <c r="E7" i="3"/>
  <c r="F7" i="3"/>
  <c r="G7" i="3"/>
  <c r="H7" i="3"/>
  <c r="I7" i="3"/>
  <c r="J7" i="3"/>
  <c r="K7" i="3"/>
  <c r="L7" i="3"/>
  <c r="M7" i="3"/>
  <c r="N7" i="3"/>
  <c r="C7" i="3"/>
  <c r="N24" i="13"/>
  <c r="M24" i="13"/>
  <c r="L24" i="13"/>
  <c r="K24" i="13"/>
  <c r="J24" i="13"/>
  <c r="I24" i="13"/>
  <c r="H24" i="13"/>
  <c r="G24" i="13"/>
  <c r="F24" i="13"/>
  <c r="E24" i="13"/>
  <c r="D24" i="13"/>
  <c r="C24" i="13"/>
  <c r="P23" i="13"/>
  <c r="O23" i="13"/>
  <c r="P22" i="13"/>
  <c r="O22" i="13"/>
  <c r="P21" i="13"/>
  <c r="O21" i="13"/>
  <c r="P20" i="13"/>
  <c r="O20" i="13"/>
  <c r="P19" i="13"/>
  <c r="O19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P11" i="13"/>
  <c r="O11" i="13"/>
  <c r="P10" i="13"/>
  <c r="O10" i="13"/>
  <c r="P9" i="13"/>
  <c r="O9" i="13"/>
  <c r="P8" i="13"/>
  <c r="O8" i="13"/>
  <c r="P7" i="13"/>
  <c r="O7" i="13"/>
  <c r="N30" i="12"/>
  <c r="M30" i="12"/>
  <c r="L30" i="12"/>
  <c r="K30" i="12"/>
  <c r="J30" i="12"/>
  <c r="I30" i="12"/>
  <c r="H30" i="12"/>
  <c r="G30" i="12"/>
  <c r="F30" i="12"/>
  <c r="E30" i="12"/>
  <c r="D30" i="12"/>
  <c r="C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P14" i="12"/>
  <c r="O14" i="12"/>
  <c r="P13" i="12"/>
  <c r="O13" i="12"/>
  <c r="P12" i="12"/>
  <c r="O12" i="12"/>
  <c r="P11" i="12"/>
  <c r="O11" i="12"/>
  <c r="P10" i="12"/>
  <c r="O10" i="12"/>
  <c r="P9" i="12"/>
  <c r="O9" i="12"/>
  <c r="P8" i="12"/>
  <c r="O8" i="12"/>
  <c r="P7" i="12"/>
  <c r="O7" i="12"/>
  <c r="N19" i="11"/>
  <c r="M19" i="11"/>
  <c r="L19" i="11"/>
  <c r="K19" i="11"/>
  <c r="J19" i="11"/>
  <c r="I19" i="11"/>
  <c r="H19" i="11"/>
  <c r="G19" i="11"/>
  <c r="F19" i="11"/>
  <c r="E19" i="11"/>
  <c r="D19" i="11"/>
  <c r="C19" i="11"/>
  <c r="P18" i="11"/>
  <c r="O18" i="11"/>
  <c r="P17" i="11"/>
  <c r="O17" i="11"/>
  <c r="P16" i="11"/>
  <c r="O16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P9" i="11"/>
  <c r="O9" i="11"/>
  <c r="P8" i="11"/>
  <c r="O8" i="11"/>
  <c r="P7" i="11"/>
  <c r="O7" i="11"/>
  <c r="N18" i="10"/>
  <c r="M18" i="10"/>
  <c r="L18" i="10"/>
  <c r="K18" i="10"/>
  <c r="J18" i="10"/>
  <c r="I18" i="10"/>
  <c r="H18" i="10"/>
  <c r="G18" i="10"/>
  <c r="F18" i="10"/>
  <c r="E18" i="10"/>
  <c r="D18" i="10"/>
  <c r="C18" i="10"/>
  <c r="P17" i="10"/>
  <c r="O17" i="10"/>
  <c r="P16" i="10"/>
  <c r="O16" i="10"/>
  <c r="P15" i="10"/>
  <c r="O15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P9" i="10"/>
  <c r="O9" i="10"/>
  <c r="P8" i="10"/>
  <c r="O8" i="10"/>
  <c r="P7" i="10"/>
  <c r="O7" i="10"/>
  <c r="P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Q17" i="9" s="1"/>
  <c r="O16" i="9"/>
  <c r="Q16" i="9" s="1"/>
  <c r="O15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Q9" i="9" s="1"/>
  <c r="O8" i="9"/>
  <c r="Q8" i="9" s="1"/>
  <c r="O7" i="9"/>
  <c r="Q7" i="9" s="1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P15" i="8"/>
  <c r="O15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P7" i="8"/>
  <c r="O7" i="8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P17" i="7"/>
  <c r="O17" i="7"/>
  <c r="P16" i="7"/>
  <c r="O16" i="7"/>
  <c r="N10" i="7"/>
  <c r="M10" i="7"/>
  <c r="L10" i="7"/>
  <c r="K10" i="7"/>
  <c r="J10" i="7"/>
  <c r="I10" i="7"/>
  <c r="H10" i="7"/>
  <c r="G10" i="7"/>
  <c r="F10" i="7"/>
  <c r="E10" i="7"/>
  <c r="D10" i="7"/>
  <c r="C10" i="7"/>
  <c r="P9" i="7"/>
  <c r="O9" i="7"/>
  <c r="P8" i="7"/>
  <c r="O8" i="7"/>
  <c r="P7" i="7"/>
  <c r="O7" i="7"/>
  <c r="N17" i="6"/>
  <c r="M17" i="6"/>
  <c r="L17" i="6"/>
  <c r="K17" i="6"/>
  <c r="J17" i="6"/>
  <c r="I17" i="6"/>
  <c r="H17" i="6"/>
  <c r="G17" i="6"/>
  <c r="F17" i="6"/>
  <c r="D17" i="6"/>
  <c r="C17" i="6"/>
  <c r="P16" i="6"/>
  <c r="O16" i="6"/>
  <c r="P15" i="6"/>
  <c r="E17" i="6"/>
  <c r="N9" i="6"/>
  <c r="M9" i="6"/>
  <c r="L9" i="6"/>
  <c r="K9" i="6"/>
  <c r="J9" i="6"/>
  <c r="I9" i="6"/>
  <c r="H9" i="6"/>
  <c r="G9" i="6"/>
  <c r="F9" i="6"/>
  <c r="E9" i="6"/>
  <c r="D9" i="6"/>
  <c r="C9" i="6"/>
  <c r="P8" i="6"/>
  <c r="O8" i="6"/>
  <c r="P7" i="6"/>
  <c r="O7" i="6"/>
  <c r="N28" i="5"/>
  <c r="M28" i="5"/>
  <c r="L28" i="5"/>
  <c r="K28" i="5"/>
  <c r="J28" i="5"/>
  <c r="I28" i="5"/>
  <c r="H28" i="5"/>
  <c r="G28" i="5"/>
  <c r="F28" i="5"/>
  <c r="E28" i="5"/>
  <c r="D28" i="5"/>
  <c r="C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N14" i="5"/>
  <c r="M14" i="5"/>
  <c r="L14" i="5"/>
  <c r="K14" i="5"/>
  <c r="J14" i="5"/>
  <c r="I14" i="5"/>
  <c r="H14" i="5"/>
  <c r="G14" i="5"/>
  <c r="F14" i="5"/>
  <c r="E14" i="5"/>
  <c r="D14" i="5"/>
  <c r="C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O21" i="4"/>
  <c r="P20" i="4"/>
  <c r="O20" i="4"/>
  <c r="P19" i="4"/>
  <c r="O19" i="4"/>
  <c r="P18" i="4"/>
  <c r="O18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P9" i="4"/>
  <c r="O9" i="4"/>
  <c r="P8" i="4"/>
  <c r="O8" i="4"/>
  <c r="P7" i="4"/>
  <c r="O7" i="4"/>
  <c r="C213" i="3"/>
  <c r="N201" i="3"/>
  <c r="M201" i="3"/>
  <c r="O197" i="3"/>
  <c r="D159" i="3"/>
  <c r="H150" i="3"/>
  <c r="F96" i="3" l="1"/>
  <c r="O212" i="3"/>
  <c r="P114" i="3"/>
  <c r="P122" i="3"/>
  <c r="D51" i="3"/>
  <c r="P10" i="9"/>
  <c r="P113" i="3"/>
  <c r="P121" i="3"/>
  <c r="P123" i="3" s="1"/>
  <c r="P112" i="3"/>
  <c r="P208" i="3"/>
  <c r="O200" i="3"/>
  <c r="P171" i="3"/>
  <c r="L159" i="3"/>
  <c r="G159" i="3"/>
  <c r="E150" i="3"/>
  <c r="P137" i="3"/>
  <c r="C123" i="3"/>
  <c r="C104" i="3"/>
  <c r="H87" i="3"/>
  <c r="F68" i="3"/>
  <c r="H60" i="3"/>
  <c r="M60" i="3"/>
  <c r="F60" i="3"/>
  <c r="N159" i="3"/>
  <c r="O185" i="3"/>
  <c r="F51" i="3"/>
  <c r="O121" i="3"/>
  <c r="O166" i="3"/>
  <c r="K123" i="3"/>
  <c r="K174" i="3"/>
  <c r="Q8" i="7"/>
  <c r="Q16" i="7"/>
  <c r="Q8" i="11"/>
  <c r="Q19" i="13"/>
  <c r="N96" i="3"/>
  <c r="F104" i="3"/>
  <c r="C140" i="3"/>
  <c r="N104" i="3"/>
  <c r="O50" i="3"/>
  <c r="K68" i="3"/>
  <c r="E115" i="3"/>
  <c r="O122" i="3"/>
  <c r="O131" i="3"/>
  <c r="Q8" i="12"/>
  <c r="Q12" i="12"/>
  <c r="Q29" i="12"/>
  <c r="Q8" i="13"/>
  <c r="E51" i="3"/>
  <c r="J60" i="3"/>
  <c r="H78" i="3"/>
  <c r="I96" i="3"/>
  <c r="H115" i="3"/>
  <c r="L123" i="3"/>
  <c r="P130" i="3"/>
  <c r="O10" i="3"/>
  <c r="O34" i="3"/>
  <c r="G37" i="3"/>
  <c r="P211" i="3"/>
  <c r="Q7" i="7"/>
  <c r="Q9" i="10"/>
  <c r="Q9" i="13"/>
  <c r="Q22" i="13"/>
  <c r="P10" i="3"/>
  <c r="O59" i="3"/>
  <c r="K87" i="3"/>
  <c r="G96" i="3"/>
  <c r="C115" i="3"/>
  <c r="G115" i="3"/>
  <c r="C132" i="3"/>
  <c r="G60" i="3"/>
  <c r="C68" i="3"/>
  <c r="O85" i="3"/>
  <c r="C174" i="3"/>
  <c r="O173" i="3"/>
  <c r="H96" i="3"/>
  <c r="M132" i="3"/>
  <c r="L132" i="3"/>
  <c r="M150" i="3"/>
  <c r="Q10" i="4"/>
  <c r="Q10" i="5"/>
  <c r="Q23" i="5"/>
  <c r="L150" i="3"/>
  <c r="P181" i="3"/>
  <c r="C189" i="3"/>
  <c r="C201" i="3"/>
  <c r="G68" i="3"/>
  <c r="K213" i="3"/>
  <c r="O158" i="3"/>
  <c r="P77" i="3"/>
  <c r="C159" i="3"/>
  <c r="C11" i="3"/>
  <c r="G11" i="3"/>
  <c r="D189" i="3"/>
  <c r="P200" i="3"/>
  <c r="Q200" i="3" s="1"/>
  <c r="L201" i="3"/>
  <c r="E37" i="3"/>
  <c r="L51" i="3"/>
  <c r="P46" i="3"/>
  <c r="P47" i="3"/>
  <c r="M104" i="3"/>
  <c r="G150" i="3"/>
  <c r="G174" i="3"/>
  <c r="O169" i="3"/>
  <c r="O170" i="3"/>
  <c r="O171" i="3"/>
  <c r="O172" i="3"/>
  <c r="Q7" i="4"/>
  <c r="P9" i="8"/>
  <c r="O19" i="3"/>
  <c r="H37" i="3"/>
  <c r="O35" i="3"/>
  <c r="N68" i="3"/>
  <c r="N78" i="3"/>
  <c r="F78" i="3"/>
  <c r="F87" i="3"/>
  <c r="F115" i="3"/>
  <c r="F123" i="3"/>
  <c r="N132" i="3"/>
  <c r="N140" i="3"/>
  <c r="O156" i="3"/>
  <c r="D140" i="3"/>
  <c r="F11" i="3"/>
  <c r="N22" i="3"/>
  <c r="L60" i="3"/>
  <c r="D60" i="3"/>
  <c r="L213" i="3"/>
  <c r="M115" i="3"/>
  <c r="M68" i="3"/>
  <c r="G78" i="3"/>
  <c r="M159" i="3"/>
  <c r="E159" i="3"/>
  <c r="N174" i="3"/>
  <c r="P156" i="3"/>
  <c r="J51" i="3"/>
  <c r="P50" i="3"/>
  <c r="I123" i="3"/>
  <c r="Q17" i="10"/>
  <c r="I22" i="3"/>
  <c r="P158" i="3"/>
  <c r="O168" i="3"/>
  <c r="F189" i="3"/>
  <c r="P59" i="3"/>
  <c r="P7" i="3"/>
  <c r="O9" i="3"/>
  <c r="O8" i="3"/>
  <c r="O33" i="3"/>
  <c r="C37" i="3"/>
  <c r="C60" i="3"/>
  <c r="O77" i="3"/>
  <c r="P84" i="3"/>
  <c r="C96" i="3"/>
  <c r="O114" i="3"/>
  <c r="Q114" i="3" s="1"/>
  <c r="G132" i="3"/>
  <c r="C150" i="3"/>
  <c r="P167" i="3"/>
  <c r="P168" i="3"/>
  <c r="P169" i="3"/>
  <c r="P170" i="3"/>
  <c r="P172" i="3"/>
  <c r="Q172" i="3" s="1"/>
  <c r="O186" i="3"/>
  <c r="O182" i="3"/>
  <c r="M213" i="3"/>
  <c r="E213" i="3"/>
  <c r="O209" i="3"/>
  <c r="P9" i="3"/>
  <c r="I51" i="3"/>
  <c r="P103" i="3"/>
  <c r="P185" i="3"/>
  <c r="J189" i="3"/>
  <c r="P212" i="3"/>
  <c r="N213" i="3"/>
  <c r="Q9" i="7"/>
  <c r="Q17" i="7"/>
  <c r="O17" i="8"/>
  <c r="Q24" i="12"/>
  <c r="Q28" i="12"/>
  <c r="Q7" i="13"/>
  <c r="Q11" i="13"/>
  <c r="Q20" i="13"/>
  <c r="N11" i="3"/>
  <c r="P8" i="3"/>
  <c r="F22" i="3"/>
  <c r="P36" i="3"/>
  <c r="P34" i="3"/>
  <c r="P32" i="3"/>
  <c r="C51" i="3"/>
  <c r="O46" i="3"/>
  <c r="Q46" i="3" s="1"/>
  <c r="O48" i="3"/>
  <c r="J68" i="3"/>
  <c r="N87" i="3"/>
  <c r="J87" i="3"/>
  <c r="N115" i="3"/>
  <c r="N123" i="3"/>
  <c r="F132" i="3"/>
  <c r="O137" i="3"/>
  <c r="F140" i="3"/>
  <c r="O147" i="3"/>
  <c r="P148" i="3"/>
  <c r="P187" i="3"/>
  <c r="P186" i="3"/>
  <c r="L189" i="3"/>
  <c r="P182" i="3"/>
  <c r="P199" i="3"/>
  <c r="D201" i="3"/>
  <c r="P210" i="3"/>
  <c r="P209" i="3"/>
  <c r="H11" i="3"/>
  <c r="I60" i="3"/>
  <c r="I68" i="3"/>
  <c r="O113" i="3"/>
  <c r="M123" i="3"/>
  <c r="E123" i="3"/>
  <c r="E140" i="3"/>
  <c r="I150" i="3"/>
  <c r="O187" i="3"/>
  <c r="Q187" i="3" s="1"/>
  <c r="O183" i="3"/>
  <c r="O199" i="3"/>
  <c r="O210" i="3"/>
  <c r="G213" i="3"/>
  <c r="Q18" i="7"/>
  <c r="Q8" i="8"/>
  <c r="Q16" i="8"/>
  <c r="P19" i="3"/>
  <c r="P35" i="3"/>
  <c r="P33" i="3"/>
  <c r="Q33" i="3" s="1"/>
  <c r="L37" i="3"/>
  <c r="D37" i="3"/>
  <c r="P31" i="3"/>
  <c r="M51" i="3"/>
  <c r="E66" i="3"/>
  <c r="E68" i="3" s="1"/>
  <c r="H68" i="3"/>
  <c r="M78" i="3"/>
  <c r="E78" i="3"/>
  <c r="L78" i="3"/>
  <c r="P76" i="3"/>
  <c r="P86" i="3"/>
  <c r="P85" i="3"/>
  <c r="O102" i="3"/>
  <c r="H104" i="3"/>
  <c r="O112" i="3"/>
  <c r="D123" i="3"/>
  <c r="L140" i="3"/>
  <c r="P139" i="3"/>
  <c r="H140" i="3"/>
  <c r="F150" i="3"/>
  <c r="N150" i="3"/>
  <c r="P188" i="3"/>
  <c r="P184" i="3"/>
  <c r="N189" i="3"/>
  <c r="K201" i="3"/>
  <c r="F201" i="3"/>
  <c r="F213" i="3"/>
  <c r="O44" i="3"/>
  <c r="Q8" i="4"/>
  <c r="O20" i="3"/>
  <c r="C22" i="3"/>
  <c r="O36" i="3"/>
  <c r="K37" i="3"/>
  <c r="O32" i="3"/>
  <c r="N51" i="3"/>
  <c r="P49" i="3"/>
  <c r="L68" i="3"/>
  <c r="D68" i="3"/>
  <c r="O76" i="3"/>
  <c r="C87" i="3"/>
  <c r="P102" i="3"/>
  <c r="O103" i="3"/>
  <c r="O139" i="3"/>
  <c r="Q139" i="3" s="1"/>
  <c r="G140" i="3"/>
  <c r="P147" i="3"/>
  <c r="K159" i="3"/>
  <c r="O188" i="3"/>
  <c r="O184" i="3"/>
  <c r="Q184" i="3" s="1"/>
  <c r="E201" i="3"/>
  <c r="O211" i="3"/>
  <c r="Q211" i="3" s="1"/>
  <c r="P131" i="3"/>
  <c r="P138" i="3"/>
  <c r="P198" i="3"/>
  <c r="H201" i="3"/>
  <c r="O208" i="3"/>
  <c r="Q208" i="3" s="1"/>
  <c r="Q9" i="5"/>
  <c r="O9" i="6"/>
  <c r="P75" i="3"/>
  <c r="I78" i="3"/>
  <c r="I115" i="3"/>
  <c r="E132" i="3"/>
  <c r="M140" i="3"/>
  <c r="F174" i="3"/>
  <c r="P173" i="3"/>
  <c r="P196" i="3"/>
  <c r="G201" i="3"/>
  <c r="P48" i="3"/>
  <c r="M37" i="3"/>
  <c r="J37" i="3"/>
  <c r="Q11" i="5"/>
  <c r="I37" i="3"/>
  <c r="O47" i="3"/>
  <c r="Q47" i="3" s="1"/>
  <c r="Q27" i="5"/>
  <c r="H159" i="3"/>
  <c r="O21" i="3"/>
  <c r="P21" i="3"/>
  <c r="H22" i="3"/>
  <c r="Q21" i="4"/>
  <c r="G123" i="3"/>
  <c r="O120" i="3"/>
  <c r="Q120" i="3" s="1"/>
  <c r="Q20" i="4"/>
  <c r="P20" i="3"/>
  <c r="G22" i="3"/>
  <c r="G189" i="3"/>
  <c r="P183" i="3"/>
  <c r="O49" i="3"/>
  <c r="P17" i="8"/>
  <c r="P157" i="3"/>
  <c r="Q17" i="11"/>
  <c r="Q18" i="4"/>
  <c r="J213" i="3"/>
  <c r="I213" i="3"/>
  <c r="D213" i="3"/>
  <c r="H213" i="3"/>
  <c r="P197" i="3"/>
  <c r="Q197" i="3" s="1"/>
  <c r="J201" i="3"/>
  <c r="O198" i="3"/>
  <c r="I201" i="3"/>
  <c r="O196" i="3"/>
  <c r="M189" i="3"/>
  <c r="E189" i="3"/>
  <c r="K189" i="3"/>
  <c r="I189" i="3"/>
  <c r="H189" i="3"/>
  <c r="O181" i="3"/>
  <c r="O167" i="3"/>
  <c r="D174" i="3"/>
  <c r="H174" i="3"/>
  <c r="M174" i="3"/>
  <c r="E174" i="3"/>
  <c r="L174" i="3"/>
  <c r="J174" i="3"/>
  <c r="I174" i="3"/>
  <c r="P166" i="3"/>
  <c r="J159" i="3"/>
  <c r="I159" i="3"/>
  <c r="O157" i="3"/>
  <c r="K150" i="3"/>
  <c r="O148" i="3"/>
  <c r="D150" i="3"/>
  <c r="J150" i="3"/>
  <c r="O149" i="3"/>
  <c r="P149" i="3"/>
  <c r="J140" i="3"/>
  <c r="I140" i="3"/>
  <c r="O138" i="3"/>
  <c r="K140" i="3"/>
  <c r="J132" i="3"/>
  <c r="I132" i="3"/>
  <c r="H132" i="3"/>
  <c r="O130" i="3"/>
  <c r="Q130" i="3" s="1"/>
  <c r="O129" i="3"/>
  <c r="P129" i="3"/>
  <c r="J123" i="3"/>
  <c r="H123" i="3"/>
  <c r="J115" i="3"/>
  <c r="L115" i="3"/>
  <c r="D115" i="3"/>
  <c r="K104" i="3"/>
  <c r="J104" i="3"/>
  <c r="I104" i="3"/>
  <c r="E104" i="3"/>
  <c r="O95" i="3"/>
  <c r="P95" i="3"/>
  <c r="K96" i="3"/>
  <c r="J96" i="3"/>
  <c r="O94" i="3"/>
  <c r="P94" i="3"/>
  <c r="I87" i="3"/>
  <c r="G87" i="3"/>
  <c r="O86" i="3"/>
  <c r="M87" i="3"/>
  <c r="E87" i="3"/>
  <c r="L87" i="3"/>
  <c r="D87" i="3"/>
  <c r="O84" i="3"/>
  <c r="Q84" i="3" s="1"/>
  <c r="D78" i="3"/>
  <c r="K78" i="3"/>
  <c r="J78" i="3"/>
  <c r="O75" i="3"/>
  <c r="Q75" i="3" s="1"/>
  <c r="O67" i="3"/>
  <c r="P67" i="3"/>
  <c r="P66" i="3"/>
  <c r="K60" i="3"/>
  <c r="O58" i="3"/>
  <c r="P58" i="3"/>
  <c r="G51" i="3"/>
  <c r="O45" i="3"/>
  <c r="K51" i="3"/>
  <c r="P45" i="3"/>
  <c r="H51" i="3"/>
  <c r="P44" i="3"/>
  <c r="Q44" i="3" s="1"/>
  <c r="O31" i="3"/>
  <c r="F37" i="3"/>
  <c r="N37" i="3"/>
  <c r="P30" i="3"/>
  <c r="O30" i="3"/>
  <c r="M22" i="3"/>
  <c r="E22" i="3"/>
  <c r="L22" i="3"/>
  <c r="D22" i="3"/>
  <c r="K22" i="3"/>
  <c r="J22" i="3"/>
  <c r="O18" i="3"/>
  <c r="P18" i="3"/>
  <c r="M11" i="3"/>
  <c r="J11" i="3"/>
  <c r="I11" i="3"/>
  <c r="E11" i="3"/>
  <c r="L11" i="3"/>
  <c r="K11" i="3"/>
  <c r="D11" i="3"/>
  <c r="O7" i="3"/>
  <c r="Q21" i="13"/>
  <c r="P12" i="13"/>
  <c r="Q10" i="13"/>
  <c r="Q23" i="13"/>
  <c r="P24" i="13"/>
  <c r="O12" i="13"/>
  <c r="O24" i="13"/>
  <c r="Q9" i="12"/>
  <c r="Q13" i="12"/>
  <c r="Q22" i="12"/>
  <c r="Q26" i="12"/>
  <c r="Q10" i="12"/>
  <c r="Q14" i="12"/>
  <c r="Q7" i="12"/>
  <c r="P30" i="12"/>
  <c r="Q25" i="12"/>
  <c r="Q11" i="12"/>
  <c r="O30" i="12"/>
  <c r="Q27" i="12"/>
  <c r="O15" i="12"/>
  <c r="Q23" i="12"/>
  <c r="P15" i="12"/>
  <c r="O10" i="11"/>
  <c r="O19" i="11"/>
  <c r="Q9" i="11"/>
  <c r="Q18" i="11"/>
  <c r="P10" i="11"/>
  <c r="Q7" i="11"/>
  <c r="P19" i="11"/>
  <c r="Q16" i="11"/>
  <c r="O10" i="10"/>
  <c r="P18" i="10"/>
  <c r="O18" i="10"/>
  <c r="P10" i="10"/>
  <c r="Q7" i="10"/>
  <c r="Q15" i="10"/>
  <c r="Q8" i="10"/>
  <c r="Q16" i="10"/>
  <c r="Q10" i="9"/>
  <c r="O10" i="9"/>
  <c r="O18" i="9"/>
  <c r="Q15" i="9"/>
  <c r="Q18" i="9" s="1"/>
  <c r="O9" i="8"/>
  <c r="Q15" i="8"/>
  <c r="Q17" i="8" s="1"/>
  <c r="Q7" i="8"/>
  <c r="P10" i="7"/>
  <c r="P19" i="7"/>
  <c r="O19" i="7"/>
  <c r="O10" i="7"/>
  <c r="P17" i="6"/>
  <c r="P9" i="6"/>
  <c r="Q8" i="6"/>
  <c r="Q16" i="6"/>
  <c r="Q7" i="6"/>
  <c r="O15" i="6"/>
  <c r="Q22" i="5"/>
  <c r="P14" i="5"/>
  <c r="Q8" i="5"/>
  <c r="Q21" i="5"/>
  <c r="Q25" i="5"/>
  <c r="Q24" i="5"/>
  <c r="Q12" i="5"/>
  <c r="P28" i="5"/>
  <c r="Q13" i="5"/>
  <c r="Q26" i="5"/>
  <c r="Q7" i="5"/>
  <c r="O14" i="5"/>
  <c r="O28" i="5"/>
  <c r="Q19" i="4"/>
  <c r="P11" i="4"/>
  <c r="Q9" i="4"/>
  <c r="P22" i="4"/>
  <c r="O11" i="4"/>
  <c r="O22" i="4"/>
  <c r="O11" i="3" l="1"/>
  <c r="Q170" i="3"/>
  <c r="Q112" i="3"/>
  <c r="Q10" i="3"/>
  <c r="Q31" i="3"/>
  <c r="Q209" i="3"/>
  <c r="Q121" i="3"/>
  <c r="P115" i="3"/>
  <c r="Q113" i="3"/>
  <c r="Q122" i="3"/>
  <c r="Q199" i="3"/>
  <c r="Q185" i="3"/>
  <c r="Q173" i="3"/>
  <c r="Q171" i="3"/>
  <c r="Q166" i="3"/>
  <c r="Q148" i="3"/>
  <c r="Q137" i="3"/>
  <c r="Q131" i="3"/>
  <c r="Q123" i="3"/>
  <c r="Q95" i="3"/>
  <c r="Q94" i="3"/>
  <c r="Q96" i="3" s="1"/>
  <c r="Q85" i="3"/>
  <c r="Q10" i="7"/>
  <c r="D221" i="3"/>
  <c r="P78" i="3"/>
  <c r="Q50" i="3"/>
  <c r="P37" i="3"/>
  <c r="Q34" i="3"/>
  <c r="Q19" i="3"/>
  <c r="P11" i="3"/>
  <c r="Q7" i="3"/>
  <c r="Q182" i="3"/>
  <c r="Q181" i="3"/>
  <c r="O78" i="3"/>
  <c r="Q10" i="11"/>
  <c r="O60" i="3"/>
  <c r="P132" i="3"/>
  <c r="Q183" i="3"/>
  <c r="O104" i="3"/>
  <c r="P87" i="3"/>
  <c r="Q59" i="3"/>
  <c r="Q76" i="3"/>
  <c r="Q78" i="3" s="1"/>
  <c r="Q8" i="3"/>
  <c r="Q9" i="3"/>
  <c r="Q77" i="3"/>
  <c r="Q32" i="3"/>
  <c r="Q158" i="3"/>
  <c r="Q30" i="3"/>
  <c r="O159" i="3"/>
  <c r="P140" i="3"/>
  <c r="C230" i="3"/>
  <c r="O87" i="3"/>
  <c r="O132" i="3"/>
  <c r="Q147" i="3"/>
  <c r="Q19" i="7"/>
  <c r="D226" i="3"/>
  <c r="Q86" i="3"/>
  <c r="D224" i="3"/>
  <c r="Q168" i="3"/>
  <c r="C221" i="3"/>
  <c r="Q186" i="3"/>
  <c r="Q156" i="3"/>
  <c r="P60" i="3"/>
  <c r="Q138" i="3"/>
  <c r="Q49" i="3"/>
  <c r="Q188" i="3"/>
  <c r="Q36" i="3"/>
  <c r="Q103" i="3"/>
  <c r="D230" i="3"/>
  <c r="Q35" i="3"/>
  <c r="Q169" i="3"/>
  <c r="Q58" i="3"/>
  <c r="O174" i="3"/>
  <c r="O66" i="3"/>
  <c r="Q66" i="3" s="1"/>
  <c r="C219" i="3"/>
  <c r="O37" i="3"/>
  <c r="C229" i="3"/>
  <c r="Q67" i="3"/>
  <c r="Q198" i="3"/>
  <c r="Q196" i="3"/>
  <c r="Q102" i="3"/>
  <c r="C223" i="3"/>
  <c r="D229" i="3"/>
  <c r="D223" i="3"/>
  <c r="D220" i="3"/>
  <c r="C225" i="3"/>
  <c r="Q12" i="13"/>
  <c r="P213" i="3"/>
  <c r="Q21" i="3"/>
  <c r="P174" i="3"/>
  <c r="Q157" i="3"/>
  <c r="P96" i="3"/>
  <c r="P159" i="3"/>
  <c r="O140" i="3"/>
  <c r="Q11" i="4"/>
  <c r="Q9" i="8"/>
  <c r="O96" i="3"/>
  <c r="Q24" i="13"/>
  <c r="O51" i="3"/>
  <c r="Q48" i="3"/>
  <c r="P22" i="3"/>
  <c r="P189" i="3"/>
  <c r="D228" i="3"/>
  <c r="Q20" i="3"/>
  <c r="O213" i="3"/>
  <c r="P104" i="3"/>
  <c r="Q212" i="3"/>
  <c r="O201" i="3"/>
  <c r="Q210" i="3"/>
  <c r="P201" i="3"/>
  <c r="C220" i="3"/>
  <c r="Q167" i="3"/>
  <c r="O189" i="3"/>
  <c r="O115" i="3"/>
  <c r="Q28" i="5"/>
  <c r="P68" i="3"/>
  <c r="P150" i="3"/>
  <c r="Q45" i="3"/>
  <c r="O150" i="3"/>
  <c r="C224" i="3"/>
  <c r="Q14" i="5"/>
  <c r="Q22" i="4"/>
  <c r="O123" i="3"/>
  <c r="C227" i="3"/>
  <c r="Q19" i="11"/>
  <c r="Q18" i="3"/>
  <c r="D227" i="3"/>
  <c r="D225" i="3"/>
  <c r="C228" i="3"/>
  <c r="C222" i="3"/>
  <c r="D222" i="3"/>
  <c r="Q149" i="3"/>
  <c r="Q129" i="3"/>
  <c r="D219" i="3"/>
  <c r="C226" i="3"/>
  <c r="P51" i="3"/>
  <c r="O22" i="3"/>
  <c r="Q30" i="12"/>
  <c r="Q15" i="12"/>
  <c r="Q18" i="10"/>
  <c r="Q10" i="10"/>
  <c r="Q9" i="6"/>
  <c r="O17" i="6"/>
  <c r="Q15" i="6"/>
  <c r="Q17" i="6" s="1"/>
  <c r="Q115" i="3" l="1"/>
  <c r="Q132" i="3"/>
  <c r="Q140" i="3"/>
  <c r="Q104" i="3"/>
  <c r="E221" i="3"/>
  <c r="Q87" i="3"/>
  <c r="E224" i="3"/>
  <c r="E226" i="3"/>
  <c r="Q11" i="3"/>
  <c r="Q60" i="3"/>
  <c r="E220" i="3"/>
  <c r="Q174" i="3"/>
  <c r="Q159" i="3"/>
  <c r="Q37" i="3"/>
  <c r="Q189" i="3"/>
  <c r="E230" i="3"/>
  <c r="E219" i="3"/>
  <c r="Q201" i="3"/>
  <c r="Q150" i="3"/>
  <c r="O68" i="3"/>
  <c r="E223" i="3"/>
  <c r="E229" i="3"/>
  <c r="Q51" i="3"/>
  <c r="Q68" i="3"/>
  <c r="E225" i="3"/>
  <c r="Q213" i="3"/>
  <c r="E228" i="3"/>
  <c r="Q22" i="3"/>
  <c r="E222" i="3"/>
  <c r="C231" i="3"/>
  <c r="E227" i="3"/>
  <c r="D231" i="3"/>
  <c r="E231" i="3" l="1"/>
</calcChain>
</file>

<file path=xl/sharedStrings.xml><?xml version="1.0" encoding="utf-8"?>
<sst xmlns="http://schemas.openxmlformats.org/spreadsheetml/2006/main" count="1209" uniqueCount="83">
  <si>
    <t>DATA TINGKAT HUNIAN WISATAWAN NUSANTARA DAN MANCANEGARA PADA AKOMODASI DI KABUPATEN TABANAN
DARI BULAN JANUARI S/D BULAN JUNI TAHUN 2025</t>
  </si>
  <si>
    <t>KECAMATAN BATURITI</t>
  </si>
  <si>
    <r>
      <rPr>
        <b/>
        <sz val="8.5"/>
        <rFont val="Arial"/>
        <charset val="134"/>
      </rPr>
      <t>NO</t>
    </r>
  </si>
  <si>
    <r>
      <rPr>
        <b/>
        <sz val="8.5"/>
        <rFont val="Arial"/>
        <charset val="134"/>
      </rPr>
      <t>NAMA HOTEL</t>
    </r>
  </si>
  <si>
    <r>
      <rPr>
        <b/>
        <sz val="8.5"/>
        <rFont val="Arial"/>
        <charset val="134"/>
      </rPr>
      <t>JANUARI</t>
    </r>
  </si>
  <si>
    <r>
      <rPr>
        <b/>
        <sz val="8.5"/>
        <rFont val="Arial"/>
        <charset val="134"/>
      </rPr>
      <t>PEBRUARI</t>
    </r>
  </si>
  <si>
    <r>
      <rPr>
        <b/>
        <sz val="8.5"/>
        <rFont val="Arial"/>
        <charset val="134"/>
      </rPr>
      <t>MARET</t>
    </r>
  </si>
  <si>
    <r>
      <rPr>
        <b/>
        <sz val="8.5"/>
        <rFont val="Arial"/>
        <charset val="134"/>
      </rPr>
      <t>APRIL</t>
    </r>
  </si>
  <si>
    <r>
      <rPr>
        <b/>
        <sz val="8.5"/>
        <rFont val="Arial"/>
        <charset val="134"/>
      </rPr>
      <t>MEI</t>
    </r>
  </si>
  <si>
    <r>
      <rPr>
        <b/>
        <sz val="8.5"/>
        <rFont val="Arial"/>
        <charset val="134"/>
      </rPr>
      <t>JUNI</t>
    </r>
  </si>
  <si>
    <r>
      <rPr>
        <b/>
        <sz val="8.5"/>
        <rFont val="Arial"/>
        <charset val="134"/>
      </rPr>
      <t>JUMLAH</t>
    </r>
  </si>
  <si>
    <r>
      <rPr>
        <b/>
        <sz val="8.5"/>
        <rFont val="Arial"/>
        <charset val="134"/>
      </rPr>
      <t>TOTAL</t>
    </r>
  </si>
  <si>
    <r>
      <rPr>
        <b/>
        <sz val="8.5"/>
        <rFont val="Arial"/>
        <charset val="134"/>
      </rPr>
      <t>NUS</t>
    </r>
  </si>
  <si>
    <r>
      <rPr>
        <b/>
        <sz val="8.5"/>
        <rFont val="Arial"/>
        <charset val="134"/>
      </rPr>
      <t>MAN</t>
    </r>
  </si>
  <si>
    <r>
      <rPr>
        <sz val="8.5"/>
        <rFont val="Arial MT"/>
        <charset val="134"/>
      </rPr>
      <t>CLV Hotel &amp; Villa</t>
    </r>
  </si>
  <si>
    <r>
      <rPr>
        <sz val="8.5"/>
        <rFont val="Arial MT"/>
        <charset val="134"/>
      </rPr>
      <t>Enjung Beji</t>
    </r>
  </si>
  <si>
    <r>
      <rPr>
        <sz val="8.5"/>
        <rFont val="Arial MT"/>
        <charset val="134"/>
      </rPr>
      <t>Saranam Resort and Spa</t>
    </r>
  </si>
  <si>
    <r>
      <rPr>
        <sz val="8.5"/>
        <rFont val="Arial MT"/>
        <charset val="134"/>
      </rPr>
      <t>Strawberry Hill</t>
    </r>
  </si>
  <si>
    <t>JULI</t>
  </si>
  <si>
    <t>AGUSTUS</t>
  </si>
  <si>
    <t>SEPTEMBER</t>
  </si>
  <si>
    <t>OKTOBER</t>
  </si>
  <si>
    <t>NOPEMBER</t>
  </si>
  <si>
    <t>DESEMBER</t>
  </si>
  <si>
    <t>KECAMATAN KEDIRI</t>
  </si>
  <si>
    <r>
      <rPr>
        <sz val="8.5"/>
        <rFont val="Arial MT"/>
        <charset val="134"/>
      </rPr>
      <t>Aris Hotel</t>
    </r>
  </si>
  <si>
    <r>
      <rPr>
        <sz val="8.5"/>
        <rFont val="Arial MT"/>
        <charset val="134"/>
      </rPr>
      <t>Bali Beach Glamping</t>
    </r>
  </si>
  <si>
    <r>
      <rPr>
        <sz val="8.5"/>
        <rFont val="Arial MT"/>
        <charset val="134"/>
      </rPr>
      <t>Dewi Shinta</t>
    </r>
  </si>
  <si>
    <r>
      <rPr>
        <sz val="8.5"/>
        <rFont val="Arial MT"/>
        <charset val="134"/>
      </rPr>
      <t>Natya Hotel</t>
    </r>
  </si>
  <si>
    <r>
      <rPr>
        <sz val="8.5"/>
        <rFont val="Arial MT"/>
        <charset val="134"/>
      </rPr>
      <t>Nirjahra</t>
    </r>
  </si>
  <si>
    <r>
      <rPr>
        <sz val="8.5"/>
        <rFont val="Arial MT"/>
        <charset val="134"/>
      </rPr>
      <t>The Saren Nyanyi</t>
    </r>
  </si>
  <si>
    <r>
      <rPr>
        <sz val="8.5"/>
        <rFont val="Arial MT"/>
        <charset val="134"/>
      </rPr>
      <t>Villa Vedas</t>
    </r>
  </si>
  <si>
    <t>KECAMATAN KERAMBITAN</t>
  </si>
  <si>
    <r>
      <rPr>
        <sz val="8.5"/>
        <rFont val="Arial MT"/>
        <charset val="134"/>
      </rPr>
      <t>Amarta Reatreat</t>
    </r>
  </si>
  <si>
    <r>
      <rPr>
        <sz val="8.5"/>
        <rFont val="Arial MT"/>
        <charset val="134"/>
      </rPr>
      <t>Soori Bali</t>
    </r>
  </si>
  <si>
    <t>KECAMATAN MARGA</t>
  </si>
  <si>
    <r>
      <rPr>
        <sz val="8.5"/>
        <rFont val="Arial MT"/>
        <charset val="134"/>
      </rPr>
      <t>Puri Taman Sari Resort</t>
    </r>
  </si>
  <si>
    <r>
      <rPr>
        <sz val="8.5"/>
        <rFont val="Arial MT"/>
        <charset val="134"/>
      </rPr>
      <t>Uma Sari Rice Teracce Villa</t>
    </r>
  </si>
  <si>
    <r>
      <rPr>
        <sz val="8.5"/>
        <rFont val="Arial MT"/>
        <charset val="134"/>
      </rPr>
      <t>Villa Taman diblayu</t>
    </r>
  </si>
  <si>
    <t>KECAMATAN PENEBEL</t>
  </si>
  <si>
    <r>
      <rPr>
        <sz val="8.5"/>
        <rFont val="Arial MT"/>
        <charset val="134"/>
      </rPr>
      <t>Bali Silent Reatreat</t>
    </r>
  </si>
  <si>
    <r>
      <rPr>
        <sz val="8.5"/>
        <rFont val="Arial MT"/>
        <charset val="134"/>
      </rPr>
      <t>Hotel air Panas</t>
    </r>
  </si>
  <si>
    <t>KECAMATAN PUPUAN</t>
  </si>
  <si>
    <r>
      <rPr>
        <sz val="8.5"/>
        <rFont val="Arial MT"/>
        <charset val="134"/>
      </rPr>
      <t>Cempaka Belimbing Villa</t>
    </r>
  </si>
  <si>
    <r>
      <rPr>
        <sz val="8.5"/>
        <rFont val="Arial MT"/>
        <charset val="134"/>
      </rPr>
      <t>Kebon Villa</t>
    </r>
  </si>
  <si>
    <r>
      <rPr>
        <sz val="8.5"/>
        <rFont val="Arial MT"/>
        <charset val="134"/>
      </rPr>
      <t>Sava Eco Retreat</t>
    </r>
  </si>
  <si>
    <t>KECAMATAN SELEMADEG</t>
  </si>
  <si>
    <r>
      <rPr>
        <sz val="8.5"/>
        <rFont val="Arial MT"/>
        <charset val="134"/>
      </rPr>
      <t>Alas sari plantation</t>
    </r>
  </si>
  <si>
    <r>
      <rPr>
        <sz val="8.5"/>
        <rFont val="Arial MT"/>
        <charset val="134"/>
      </rPr>
      <t>Bali mountain Retreat</t>
    </r>
  </si>
  <si>
    <r>
      <rPr>
        <sz val="8.5"/>
        <rFont val="Arial MT"/>
        <charset val="134"/>
      </rPr>
      <t>sarin buana ecolodge</t>
    </r>
  </si>
  <si>
    <t>KECAMATAN SELEMADEG BARAT</t>
  </si>
  <si>
    <r>
      <rPr>
        <sz val="8.5"/>
        <rFont val="Arial MT"/>
        <charset val="134"/>
      </rPr>
      <t>Gajah Mina Beach Resort</t>
    </r>
  </si>
  <si>
    <r>
      <rPr>
        <sz val="8.5"/>
        <rFont val="Arial MT"/>
        <charset val="134"/>
      </rPr>
      <t>Gubung Balian Beach</t>
    </r>
  </si>
  <si>
    <r>
      <rPr>
        <sz val="8.5"/>
        <rFont val="Arial MT"/>
        <charset val="134"/>
      </rPr>
      <t>Pondok Pitaya</t>
    </r>
  </si>
  <si>
    <t>KECAMATAN SELEMADEG TIMUR</t>
  </si>
  <si>
    <r>
      <rPr>
        <sz val="8.5"/>
        <rFont val="Arial MT"/>
        <charset val="134"/>
      </rPr>
      <t>Bali Garden</t>
    </r>
  </si>
  <si>
    <r>
      <rPr>
        <sz val="8.5"/>
        <rFont val="Arial MT"/>
        <charset val="134"/>
      </rPr>
      <t>Bali Green</t>
    </r>
  </si>
  <si>
    <r>
      <rPr>
        <sz val="8.5"/>
        <rFont val="Arial MT"/>
        <charset val="134"/>
      </rPr>
      <t>Bali Trees</t>
    </r>
  </si>
  <si>
    <r>
      <rPr>
        <sz val="8.5"/>
        <rFont val="Arial MT"/>
        <charset val="134"/>
      </rPr>
      <t>Natha Loka</t>
    </r>
  </si>
  <si>
    <r>
      <rPr>
        <sz val="8.5"/>
        <rFont val="Arial MT"/>
        <charset val="134"/>
      </rPr>
      <t>Sahaja Sawah Resort</t>
    </r>
  </si>
  <si>
    <r>
      <rPr>
        <sz val="8.5"/>
        <rFont val="Arial MT"/>
        <charset val="134"/>
      </rPr>
      <t>Uma Dathu Resort</t>
    </r>
  </si>
  <si>
    <r>
      <rPr>
        <sz val="8.5"/>
        <rFont val="Arial MT"/>
        <charset val="134"/>
      </rPr>
      <t>Villa Tenda</t>
    </r>
  </si>
  <si>
    <r>
      <rPr>
        <sz val="8.5"/>
        <rFont val="Arial MT"/>
        <charset val="134"/>
      </rPr>
      <t>Villa Paddy</t>
    </r>
  </si>
  <si>
    <t>KECAMATAN TABANAN</t>
  </si>
  <si>
    <r>
      <rPr>
        <sz val="8.5"/>
        <rFont val="Arial MT"/>
        <charset val="134"/>
      </rPr>
      <t>Pondok Wisata Vista</t>
    </r>
  </si>
  <si>
    <r>
      <rPr>
        <sz val="8.5"/>
        <rFont val="Arial MT"/>
        <charset val="134"/>
      </rPr>
      <t>Pondok wisata Anggun</t>
    </r>
  </si>
  <si>
    <r>
      <rPr>
        <sz val="8.5"/>
        <rFont val="Arial MT"/>
        <charset val="134"/>
      </rPr>
      <t>Taman Rai</t>
    </r>
  </si>
  <si>
    <r>
      <rPr>
        <sz val="8.5"/>
        <rFont val="Arial MT"/>
        <charset val="134"/>
      </rPr>
      <t>Vista Hotel</t>
    </r>
  </si>
  <si>
    <r>
      <rPr>
        <sz val="8.5"/>
        <rFont val="Arial MT"/>
        <charset val="134"/>
      </rPr>
      <t>Waka Gangga</t>
    </r>
  </si>
  <si>
    <t>JUMLAH SELURUH HUNIAN DI HOTE, VILLA DAN PONDOK WISATA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</si>
  <si>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</si>
  <si>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</si>
  <si>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</si>
  <si>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</si>
  <si>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</si>
  <si>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</si>
  <si>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</si>
  <si>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</si>
  <si>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</si>
  <si>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</si>
  <si>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</si>
  <si>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</si>
  <si>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DATA TINGKAT HUNIAN WISATAWAN NUSANTARA DAN MANCANEGARA PADA AKOMODASI DI KABUPATEN TABANAN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</si>
</sst>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0">
    <font>
      <sz val="10"/>
      <color rgb="FF000000"/>
      <name val="Times New Roman"/>
      <charset val="204"/>
    </font>
    <font>
      <b/>
      <sz val="9.5"/>
      <name val="Arial"/>
      <charset val="134"/>
    </font>
    <font>
      <b/>
      <sz val="10"/>
      <color rgb="FF000000"/>
      <name val="Times New Roman"/>
      <charset val="134"/>
    </font>
    <font>
      <b/>
      <sz val="8.5"/>
      <name val="Arial"/>
      <charset val="134"/>
    </font>
    <font>
      <b/>
      <sz val="8.5"/>
      <color rgb="FF000000"/>
      <name val="Arial"/>
      <charset val="134"/>
    </font>
    <font>
      <sz val="8.5"/>
      <color rgb="FF000000"/>
      <name val="Arial MT"/>
      <charset val="134"/>
    </font>
    <font>
      <sz val="8.5"/>
      <name val="Arial MT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family val="1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77">
    <xf numFmtId="0" fontId="0" fillId="0" borderId="0" xfId="0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164" fontId="3" fillId="0" borderId="5" xfId="1" applyNumberFormat="1" applyFont="1" applyBorder="1" applyAlignment="1">
      <alignment horizontal="left" vertical="top" wrapText="1" indent="4"/>
    </xf>
    <xf numFmtId="164" fontId="3" fillId="0" borderId="6" xfId="1" applyNumberFormat="1" applyFont="1" applyBorder="1" applyAlignment="1">
      <alignment horizontal="center" vertical="top" wrapText="1"/>
    </xf>
    <xf numFmtId="164" fontId="3" fillId="0" borderId="6" xfId="1" applyNumberFormat="1" applyFont="1" applyBorder="1" applyAlignment="1">
      <alignment horizontal="left" vertical="top" wrapText="1" indent="2"/>
    </xf>
    <xf numFmtId="164" fontId="4" fillId="0" borderId="6" xfId="1" applyNumberFormat="1" applyFont="1" applyBorder="1" applyAlignment="1">
      <alignment horizontal="center" vertical="top" shrinkToFit="1"/>
    </xf>
    <xf numFmtId="164" fontId="5" fillId="0" borderId="6" xfId="1" applyNumberFormat="1" applyFont="1" applyBorder="1" applyAlignment="1">
      <alignment horizontal="center" vertical="top" shrinkToFit="1"/>
    </xf>
    <xf numFmtId="164" fontId="6" fillId="0" borderId="6" xfId="1" applyNumberFormat="1" applyFont="1" applyBorder="1" applyAlignment="1">
      <alignment horizontal="left" vertical="top" wrapText="1"/>
    </xf>
    <xf numFmtId="164" fontId="0" fillId="0" borderId="6" xfId="1" applyNumberFormat="1" applyFont="1" applyBorder="1" applyAlignment="1">
      <alignment horizontal="left" wrapText="1"/>
    </xf>
    <xf numFmtId="164" fontId="3" fillId="0" borderId="6" xfId="1" applyNumberFormat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shrinkToFit="1"/>
    </xf>
    <xf numFmtId="164" fontId="3" fillId="0" borderId="5" xfId="1" applyNumberFormat="1" applyFont="1" applyBorder="1" applyAlignment="1">
      <alignment horizontal="center" vertical="top" wrapText="1"/>
    </xf>
    <xf numFmtId="164" fontId="4" fillId="0" borderId="6" xfId="1" applyNumberFormat="1" applyFont="1" applyBorder="1" applyAlignment="1">
      <alignment horizontal="left" vertical="top" indent="2" shrinkToFit="1"/>
    </xf>
    <xf numFmtId="164" fontId="5" fillId="0" borderId="6" xfId="1" applyNumberFormat="1" applyFont="1" applyBorder="1" applyAlignment="1">
      <alignment horizontal="right" vertical="top" shrinkToFit="1"/>
    </xf>
    <xf numFmtId="164" fontId="6" fillId="0" borderId="6" xfId="1" applyNumberFormat="1" applyFont="1" applyBorder="1" applyAlignment="1">
      <alignment horizontal="right" vertical="top" wrapText="1"/>
    </xf>
    <xf numFmtId="164" fontId="3" fillId="0" borderId="6" xfId="1" applyNumberFormat="1" applyFont="1" applyBorder="1" applyAlignment="1">
      <alignment horizontal="right" vertical="top" wrapText="1"/>
    </xf>
    <xf numFmtId="41" fontId="0" fillId="0" borderId="0" xfId="2" applyFont="1" applyAlignment="1">
      <alignment horizontal="left" vertical="top"/>
    </xf>
    <xf numFmtId="41" fontId="3" fillId="0" borderId="6" xfId="2" applyFont="1" applyBorder="1" applyAlignment="1">
      <alignment horizontal="center" vertical="top" wrapText="1"/>
    </xf>
    <xf numFmtId="41" fontId="3" fillId="0" borderId="6" xfId="2" applyFont="1" applyBorder="1" applyAlignment="1">
      <alignment horizontal="left" vertical="top" wrapText="1" indent="2"/>
    </xf>
    <xf numFmtId="41" fontId="4" fillId="0" borderId="6" xfId="2" applyFont="1" applyBorder="1" applyAlignment="1">
      <alignment horizontal="center" vertical="top" shrinkToFit="1"/>
    </xf>
    <xf numFmtId="41" fontId="5" fillId="0" borderId="6" xfId="2" applyFont="1" applyBorder="1" applyAlignment="1">
      <alignment horizontal="center" vertical="top" shrinkToFit="1"/>
    </xf>
    <xf numFmtId="41" fontId="6" fillId="0" borderId="6" xfId="2" applyFont="1" applyBorder="1" applyAlignment="1">
      <alignment horizontal="left" vertical="top" wrapText="1"/>
    </xf>
    <xf numFmtId="41" fontId="5" fillId="0" borderId="6" xfId="2" applyFont="1" applyBorder="1" applyAlignment="1">
      <alignment horizontal="right" vertical="top" shrinkToFit="1"/>
    </xf>
    <xf numFmtId="41" fontId="0" fillId="0" borderId="6" xfId="2" applyFont="1" applyBorder="1" applyAlignment="1">
      <alignment horizontal="left" wrapText="1"/>
    </xf>
    <xf numFmtId="41" fontId="4" fillId="0" borderId="6" xfId="2" applyFont="1" applyBorder="1" applyAlignment="1">
      <alignment horizontal="right" vertical="top" shrinkToFit="1"/>
    </xf>
    <xf numFmtId="41" fontId="3" fillId="0" borderId="6" xfId="2" applyFont="1" applyBorder="1" applyAlignment="1">
      <alignment horizontal="left" vertical="top" wrapText="1"/>
    </xf>
    <xf numFmtId="164" fontId="0" fillId="0" borderId="8" xfId="1" applyNumberFormat="1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164" fontId="0" fillId="0" borderId="0" xfId="1" applyNumberFormat="1" applyFont="1" applyBorder="1" applyAlignment="1">
      <alignment horizontal="center" wrapText="1"/>
    </xf>
    <xf numFmtId="164" fontId="2" fillId="0" borderId="7" xfId="1" applyNumberFormat="1" applyFont="1" applyBorder="1" applyAlignment="1">
      <alignment horizontal="center" vertical="top"/>
    </xf>
    <xf numFmtId="164" fontId="8" fillId="0" borderId="7" xfId="1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left" vertical="top" wrapText="1" indent="1"/>
    </xf>
    <xf numFmtId="164" fontId="3" fillId="0" borderId="5" xfId="1" applyNumberFormat="1" applyFont="1" applyBorder="1" applyAlignment="1">
      <alignment horizontal="left" vertical="top" wrapText="1" indent="1"/>
    </xf>
    <xf numFmtId="164" fontId="3" fillId="0" borderId="2" xfId="1" applyNumberFormat="1" applyFont="1" applyBorder="1" applyAlignment="1">
      <alignment horizontal="left" vertical="top" wrapText="1" indent="4"/>
    </xf>
    <xf numFmtId="164" fontId="3" fillId="0" borderId="5" xfId="1" applyNumberFormat="1" applyFont="1" applyBorder="1" applyAlignment="1">
      <alignment horizontal="left" vertical="top" wrapText="1" indent="4"/>
    </xf>
    <xf numFmtId="164" fontId="3" fillId="0" borderId="9" xfId="1" applyNumberFormat="1" applyFont="1" applyBorder="1" applyAlignment="1">
      <alignment horizontal="left" vertical="top" wrapText="1" indent="1"/>
    </xf>
    <xf numFmtId="164" fontId="3" fillId="0" borderId="9" xfId="1" applyNumberFormat="1" applyFont="1" applyBorder="1" applyAlignment="1">
      <alignment horizontal="left" vertical="top" wrapText="1" indent="4"/>
    </xf>
    <xf numFmtId="164" fontId="3" fillId="0" borderId="10" xfId="1" applyNumberFormat="1" applyFont="1" applyBorder="1" applyAlignment="1">
      <alignment horizontal="center" vertical="top" wrapText="1"/>
    </xf>
    <xf numFmtId="164" fontId="3" fillId="0" borderId="11" xfId="1" applyNumberFormat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164" fontId="3" fillId="0" borderId="4" xfId="1" applyNumberFormat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left" vertical="top" wrapText="1" indent="3"/>
    </xf>
    <xf numFmtId="164" fontId="3" fillId="0" borderId="4" xfId="1" applyNumberFormat="1" applyFont="1" applyBorder="1" applyAlignment="1">
      <alignment horizontal="left" vertical="top" wrapText="1" indent="3"/>
    </xf>
    <xf numFmtId="164" fontId="3" fillId="0" borderId="9" xfId="1" applyNumberFormat="1" applyFont="1" applyBorder="1" applyAlignment="1">
      <alignment horizontal="left" vertical="top" wrapText="1"/>
    </xf>
    <xf numFmtId="164" fontId="3" fillId="0" borderId="5" xfId="1" applyNumberFormat="1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left" vertical="top" wrapText="1"/>
    </xf>
    <xf numFmtId="164" fontId="0" fillId="0" borderId="7" xfId="1" applyNumberFormat="1" applyFont="1" applyBorder="1" applyAlignment="1">
      <alignment horizontal="left" wrapText="1"/>
    </xf>
    <xf numFmtId="164" fontId="3" fillId="0" borderId="10" xfId="1" applyNumberFormat="1" applyFont="1" applyBorder="1" applyAlignment="1">
      <alignment horizontal="left" vertical="top" wrapText="1" indent="3"/>
    </xf>
    <xf numFmtId="164" fontId="3" fillId="0" borderId="11" xfId="1" applyNumberFormat="1" applyFont="1" applyBorder="1" applyAlignment="1">
      <alignment horizontal="left" vertical="top" wrapText="1" indent="3"/>
    </xf>
    <xf numFmtId="164" fontId="3" fillId="0" borderId="10" xfId="1" applyNumberFormat="1" applyFont="1" applyBorder="1" applyAlignment="1">
      <alignment horizontal="left" vertical="top" wrapText="1" indent="1"/>
    </xf>
    <xf numFmtId="164" fontId="3" fillId="0" borderId="11" xfId="1" applyNumberFormat="1" applyFont="1" applyBorder="1" applyAlignment="1">
      <alignment horizontal="left" vertical="top" wrapText="1" indent="1"/>
    </xf>
    <xf numFmtId="164" fontId="3" fillId="0" borderId="3" xfId="1" applyNumberFormat="1" applyFont="1" applyBorder="1" applyAlignment="1">
      <alignment horizontal="left" vertical="top" wrapText="1" indent="1"/>
    </xf>
    <xf numFmtId="164" fontId="3" fillId="0" borderId="4" xfId="1" applyNumberFormat="1" applyFont="1" applyBorder="1" applyAlignment="1">
      <alignment horizontal="left" vertical="top" wrapText="1" indent="1"/>
    </xf>
    <xf numFmtId="164" fontId="0" fillId="0" borderId="12" xfId="1" applyNumberFormat="1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41" fontId="8" fillId="0" borderId="7" xfId="2" applyFont="1" applyBorder="1" applyAlignment="1">
      <alignment horizontal="center" vertical="top"/>
    </xf>
    <xf numFmtId="41" fontId="1" fillId="0" borderId="0" xfId="2" applyFont="1" applyAlignment="1">
      <alignment horizontal="center" vertical="top" wrapText="1"/>
    </xf>
    <xf numFmtId="41" fontId="3" fillId="0" borderId="2" xfId="2" applyFont="1" applyBorder="1" applyAlignment="1">
      <alignment horizontal="left" vertical="top" wrapText="1"/>
    </xf>
    <xf numFmtId="41" fontId="3" fillId="0" borderId="5" xfId="2" applyFont="1" applyBorder="1" applyAlignment="1">
      <alignment horizontal="left" vertical="top" wrapText="1"/>
    </xf>
    <xf numFmtId="41" fontId="3" fillId="0" borderId="2" xfId="2" applyFont="1" applyBorder="1" applyAlignment="1">
      <alignment horizontal="left" vertical="top" wrapText="1" indent="4"/>
    </xf>
    <xf numFmtId="41" fontId="3" fillId="0" borderId="5" xfId="2" applyFont="1" applyBorder="1" applyAlignment="1">
      <alignment horizontal="left" vertical="top" wrapText="1" indent="4"/>
    </xf>
    <xf numFmtId="41" fontId="3" fillId="0" borderId="3" xfId="2" applyFont="1" applyBorder="1" applyAlignment="1">
      <alignment horizontal="center" vertical="top" wrapText="1"/>
    </xf>
    <xf numFmtId="41" fontId="3" fillId="0" borderId="4" xfId="2" applyFont="1" applyBorder="1" applyAlignment="1">
      <alignment horizontal="center" vertical="top" wrapText="1"/>
    </xf>
    <xf numFmtId="41" fontId="3" fillId="0" borderId="3" xfId="2" applyFont="1" applyBorder="1" applyAlignment="1">
      <alignment horizontal="left" vertical="top" wrapText="1" indent="3"/>
    </xf>
    <xf numFmtId="41" fontId="3" fillId="0" borderId="4" xfId="2" applyFont="1" applyBorder="1" applyAlignment="1">
      <alignment horizontal="left" vertical="top" wrapText="1" indent="3"/>
    </xf>
    <xf numFmtId="41" fontId="3" fillId="0" borderId="10" xfId="2" applyFont="1" applyBorder="1" applyAlignment="1">
      <alignment horizontal="center" vertical="top" wrapText="1"/>
    </xf>
    <xf numFmtId="41" fontId="3" fillId="0" borderId="11" xfId="2" applyFont="1" applyBorder="1" applyAlignment="1">
      <alignment horizontal="center" vertical="top" wrapText="1"/>
    </xf>
    <xf numFmtId="41" fontId="3" fillId="0" borderId="9" xfId="2" applyFont="1" applyBorder="1" applyAlignment="1">
      <alignment horizontal="left" vertical="top" wrapText="1" indent="1"/>
    </xf>
    <xf numFmtId="41" fontId="3" fillId="0" borderId="5" xfId="2" applyFont="1" applyBorder="1" applyAlignment="1">
      <alignment horizontal="left" vertical="top" wrapText="1" indent="1"/>
    </xf>
    <xf numFmtId="41" fontId="0" fillId="0" borderId="8" xfId="2" applyFont="1" applyBorder="1" applyAlignment="1">
      <alignment horizontal="center" wrapText="1"/>
    </xf>
    <xf numFmtId="41" fontId="0" fillId="0" borderId="1" xfId="2" applyFont="1" applyBorder="1" applyAlignment="1">
      <alignment horizontal="center" wrapText="1"/>
    </xf>
    <xf numFmtId="41" fontId="3" fillId="0" borderId="9" xfId="2" applyFont="1" applyBorder="1" applyAlignment="1">
      <alignment horizontal="left" vertical="top" wrapText="1"/>
    </xf>
    <xf numFmtId="41" fontId="3" fillId="0" borderId="9" xfId="2" applyFont="1" applyBorder="1" applyAlignment="1">
      <alignment horizontal="left" vertical="top" wrapText="1" indent="4"/>
    </xf>
    <xf numFmtId="41" fontId="3" fillId="0" borderId="10" xfId="2" applyFont="1" applyBorder="1" applyAlignment="1">
      <alignment horizontal="left" vertical="top" wrapText="1" indent="3"/>
    </xf>
    <xf numFmtId="41" fontId="3" fillId="0" borderId="11" xfId="2" applyFont="1" applyBorder="1" applyAlignment="1">
      <alignment horizontal="left" vertical="top" wrapText="1" indent="3"/>
    </xf>
    <xf numFmtId="41" fontId="3" fillId="0" borderId="2" xfId="2" applyFont="1" applyBorder="1" applyAlignment="1">
      <alignment horizontal="left" vertical="top" wrapText="1" inden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"/>
  <sheetViews>
    <sheetView topLeftCell="A119" workbookViewId="0">
      <selection activeCell="U13" sqref="U13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14</v>
      </c>
      <c r="C7" s="13">
        <f>BATURITI!C7</f>
        <v>820</v>
      </c>
      <c r="D7" s="13">
        <f>BATURITI!D7</f>
        <v>28</v>
      </c>
      <c r="E7" s="13">
        <f>BATURITI!E7</f>
        <v>708</v>
      </c>
      <c r="F7" s="13">
        <f>BATURITI!F7</f>
        <v>22</v>
      </c>
      <c r="G7" s="13">
        <f>BATURITI!G7</f>
        <v>628</v>
      </c>
      <c r="H7" s="13">
        <f>BATURITI!H7</f>
        <v>32</v>
      </c>
      <c r="I7" s="13">
        <f>BATURITI!I7</f>
        <v>0</v>
      </c>
      <c r="J7" s="13">
        <f>BATURITI!J7</f>
        <v>0</v>
      </c>
      <c r="K7" s="13">
        <f>BATURITI!K7</f>
        <v>0</v>
      </c>
      <c r="L7" s="13">
        <f>BATURITI!L7</f>
        <v>0</v>
      </c>
      <c r="M7" s="13">
        <f>BATURITI!M7</f>
        <v>0</v>
      </c>
      <c r="N7" s="13">
        <f>BATURITI!N7</f>
        <v>0</v>
      </c>
      <c r="O7" s="10">
        <f>C7+E7+G7+I7+K7+M7</f>
        <v>2156</v>
      </c>
      <c r="P7" s="10">
        <f>D7+F7+H7+J7+L7+N7</f>
        <v>82</v>
      </c>
      <c r="Q7" s="10">
        <f>O7+P7</f>
        <v>2238</v>
      </c>
    </row>
    <row r="8" spans="1:17" ht="12" customHeight="1">
      <c r="A8" s="6">
        <v>2</v>
      </c>
      <c r="B8" s="7" t="s">
        <v>15</v>
      </c>
      <c r="C8" s="13">
        <f>BATURITI!C8</f>
        <v>0</v>
      </c>
      <c r="D8" s="13">
        <f>BATURITI!D8</f>
        <v>0</v>
      </c>
      <c r="E8" s="13">
        <f>BATURITI!E8</f>
        <v>0</v>
      </c>
      <c r="F8" s="13">
        <f>BATURITI!F8</f>
        <v>0</v>
      </c>
      <c r="G8" s="13">
        <f>BATURITI!G8</f>
        <v>0</v>
      </c>
      <c r="H8" s="13">
        <f>BATURITI!H8</f>
        <v>0</v>
      </c>
      <c r="I8" s="13">
        <f>BATURITI!I8</f>
        <v>0</v>
      </c>
      <c r="J8" s="13">
        <f>BATURITI!J8</f>
        <v>0</v>
      </c>
      <c r="K8" s="13">
        <f>BATURITI!K8</f>
        <v>0</v>
      </c>
      <c r="L8" s="13">
        <f>BATURITI!L8</f>
        <v>0</v>
      </c>
      <c r="M8" s="13">
        <f>BATURITI!M8</f>
        <v>0</v>
      </c>
      <c r="N8" s="13">
        <f>BATURITI!N8</f>
        <v>0</v>
      </c>
      <c r="O8" s="10">
        <f t="shared" ref="O8:O10" si="0">C8+E8+G8+I8+K8+M8</f>
        <v>0</v>
      </c>
      <c r="P8" s="10">
        <f t="shared" ref="P8:P10" si="1">D8+F8+H8+J8+L8+N8</f>
        <v>0</v>
      </c>
      <c r="Q8" s="10">
        <f t="shared" ref="Q8:Q10" si="2">O8+P8</f>
        <v>0</v>
      </c>
    </row>
    <row r="9" spans="1:17" ht="12" customHeight="1">
      <c r="A9" s="6">
        <v>3</v>
      </c>
      <c r="B9" s="7" t="s">
        <v>16</v>
      </c>
      <c r="C9" s="13">
        <f>BATURITI!C9</f>
        <v>815</v>
      </c>
      <c r="D9" s="13">
        <f>BATURITI!D9</f>
        <v>986</v>
      </c>
      <c r="E9" s="13">
        <f>BATURITI!E9</f>
        <v>604</v>
      </c>
      <c r="F9" s="13">
        <f>BATURITI!F9</f>
        <v>436</v>
      </c>
      <c r="G9" s="13">
        <f>BATURITI!G9</f>
        <v>1237</v>
      </c>
      <c r="H9" s="13">
        <f>BATURITI!H9</f>
        <v>701</v>
      </c>
      <c r="I9" s="13">
        <f>BATURITI!I9</f>
        <v>0</v>
      </c>
      <c r="J9" s="13">
        <f>BATURITI!J9</f>
        <v>0</v>
      </c>
      <c r="K9" s="13">
        <f>BATURITI!K9</f>
        <v>0</v>
      </c>
      <c r="L9" s="13">
        <f>BATURITI!L9</f>
        <v>0</v>
      </c>
      <c r="M9" s="13">
        <f>BATURITI!M9</f>
        <v>0</v>
      </c>
      <c r="N9" s="13">
        <f>BATURITI!N9</f>
        <v>0</v>
      </c>
      <c r="O9" s="10">
        <f t="shared" si="0"/>
        <v>2656</v>
      </c>
      <c r="P9" s="10">
        <f t="shared" si="1"/>
        <v>2123</v>
      </c>
      <c r="Q9" s="10">
        <f t="shared" si="2"/>
        <v>4779</v>
      </c>
    </row>
    <row r="10" spans="1:17" ht="12" customHeight="1">
      <c r="A10" s="6">
        <v>4</v>
      </c>
      <c r="B10" s="7" t="s">
        <v>17</v>
      </c>
      <c r="C10" s="13">
        <f>BATURITI!C10</f>
        <v>132</v>
      </c>
      <c r="D10" s="13">
        <f>BATURITI!D10</f>
        <v>222</v>
      </c>
      <c r="E10" s="13">
        <f>BATURITI!E10</f>
        <v>72</v>
      </c>
      <c r="F10" s="13">
        <f>BATURITI!F10</f>
        <v>170</v>
      </c>
      <c r="G10" s="13">
        <f>BATURITI!G10</f>
        <v>120</v>
      </c>
      <c r="H10" s="13">
        <f>BATURITI!H10</f>
        <v>88</v>
      </c>
      <c r="I10" s="13">
        <f>BATURITI!I10</f>
        <v>0</v>
      </c>
      <c r="J10" s="13">
        <f>BATURITI!J10</f>
        <v>0</v>
      </c>
      <c r="K10" s="13">
        <f>BATURITI!K10</f>
        <v>0</v>
      </c>
      <c r="L10" s="13">
        <f>BATURITI!L10</f>
        <v>0</v>
      </c>
      <c r="M10" s="13">
        <f>BATURITI!M10</f>
        <v>0</v>
      </c>
      <c r="N10" s="13">
        <f>BATURITI!N10</f>
        <v>0</v>
      </c>
      <c r="O10" s="10">
        <f t="shared" si="0"/>
        <v>324</v>
      </c>
      <c r="P10" s="10">
        <f t="shared" si="1"/>
        <v>480</v>
      </c>
      <c r="Q10" s="10">
        <f t="shared" si="2"/>
        <v>804</v>
      </c>
    </row>
    <row r="11" spans="1:17" ht="12" customHeight="1">
      <c r="A11" s="8"/>
      <c r="B11" s="9" t="s">
        <v>10</v>
      </c>
      <c r="C11" s="10">
        <f t="shared" ref="C11:Q11" si="3">SUM(C7:C10)</f>
        <v>1767</v>
      </c>
      <c r="D11" s="10">
        <f t="shared" si="3"/>
        <v>1236</v>
      </c>
      <c r="E11" s="10">
        <f t="shared" si="3"/>
        <v>1384</v>
      </c>
      <c r="F11" s="10">
        <f t="shared" si="3"/>
        <v>628</v>
      </c>
      <c r="G11" s="10">
        <f t="shared" si="3"/>
        <v>1985</v>
      </c>
      <c r="H11" s="10">
        <f t="shared" si="3"/>
        <v>821</v>
      </c>
      <c r="I11" s="10">
        <f t="shared" si="3"/>
        <v>0</v>
      </c>
      <c r="J11" s="10">
        <f t="shared" si="3"/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3"/>
        <v>0</v>
      </c>
      <c r="O11" s="10">
        <f t="shared" si="3"/>
        <v>5136</v>
      </c>
      <c r="P11" s="10">
        <f t="shared" si="3"/>
        <v>2685</v>
      </c>
      <c r="Q11" s="10">
        <f t="shared" si="3"/>
        <v>7821</v>
      </c>
    </row>
    <row r="12" spans="1:17" ht="12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2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2" customHeight="1">
      <c r="A15" s="45" t="s">
        <v>2</v>
      </c>
      <c r="B15" s="33" t="s">
        <v>3</v>
      </c>
      <c r="C15" s="39" t="s">
        <v>18</v>
      </c>
      <c r="D15" s="40"/>
      <c r="E15" s="41" t="s">
        <v>19</v>
      </c>
      <c r="F15" s="42"/>
      <c r="G15" s="39" t="s">
        <v>20</v>
      </c>
      <c r="H15" s="40"/>
      <c r="I15" s="39" t="s">
        <v>21</v>
      </c>
      <c r="J15" s="40"/>
      <c r="K15" s="39" t="s">
        <v>22</v>
      </c>
      <c r="L15" s="40"/>
      <c r="M15" s="39" t="s">
        <v>23</v>
      </c>
      <c r="N15" s="40"/>
      <c r="O15" s="39" t="s">
        <v>10</v>
      </c>
      <c r="P15" s="40"/>
      <c r="Q15" s="31" t="s">
        <v>11</v>
      </c>
    </row>
    <row r="16" spans="1:17" ht="12" customHeight="1">
      <c r="A16" s="44"/>
      <c r="B16" s="34"/>
      <c r="C16" s="3" t="s">
        <v>12</v>
      </c>
      <c r="D16" s="4" t="s">
        <v>13</v>
      </c>
      <c r="E16" s="4" t="s">
        <v>12</v>
      </c>
      <c r="F16" s="4" t="s">
        <v>13</v>
      </c>
      <c r="G16" s="3" t="s">
        <v>12</v>
      </c>
      <c r="H16" s="4" t="s">
        <v>13</v>
      </c>
      <c r="I16" s="4" t="s">
        <v>12</v>
      </c>
      <c r="J16" s="4" t="s">
        <v>13</v>
      </c>
      <c r="K16" s="3" t="s">
        <v>12</v>
      </c>
      <c r="L16" s="4" t="s">
        <v>13</v>
      </c>
      <c r="M16" s="4" t="s">
        <v>12</v>
      </c>
      <c r="N16" s="4" t="s">
        <v>13</v>
      </c>
      <c r="O16" s="3" t="s">
        <v>12</v>
      </c>
      <c r="P16" s="4" t="s">
        <v>13</v>
      </c>
      <c r="Q16" s="32"/>
    </row>
    <row r="17" spans="1:17" ht="12" customHeight="1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  <c r="M17" s="5">
        <v>13</v>
      </c>
      <c r="N17" s="5">
        <v>14</v>
      </c>
      <c r="O17" s="5">
        <v>15</v>
      </c>
      <c r="P17" s="5">
        <v>17</v>
      </c>
      <c r="Q17" s="5">
        <v>18</v>
      </c>
    </row>
    <row r="18" spans="1:17" ht="12" customHeight="1">
      <c r="A18" s="6">
        <v>1</v>
      </c>
      <c r="B18" s="7" t="s">
        <v>14</v>
      </c>
      <c r="C18" s="8">
        <f>BATURITI!C18</f>
        <v>0</v>
      </c>
      <c r="D18" s="8">
        <f>BATURITI!D18</f>
        <v>0</v>
      </c>
      <c r="E18" s="8">
        <f>BATURITI!E18</f>
        <v>0</v>
      </c>
      <c r="F18" s="8">
        <f>BATURITI!F18</f>
        <v>0</v>
      </c>
      <c r="G18" s="8">
        <f>BATURITI!G18</f>
        <v>0</v>
      </c>
      <c r="H18" s="8">
        <f>BATURITI!H18</f>
        <v>0</v>
      </c>
      <c r="I18" s="8">
        <f>BATURITI!I18</f>
        <v>0</v>
      </c>
      <c r="J18" s="8">
        <f>BATURITI!J18</f>
        <v>0</v>
      </c>
      <c r="K18" s="8">
        <f>BATURITI!K18</f>
        <v>0</v>
      </c>
      <c r="L18" s="8">
        <f>BATURITI!L18</f>
        <v>0</v>
      </c>
      <c r="M18" s="8">
        <f>BATURITI!M18</f>
        <v>0</v>
      </c>
      <c r="N18" s="8">
        <f>BATURITI!N18</f>
        <v>0</v>
      </c>
      <c r="O18" s="10">
        <f>C18+E18+G18+I18+K18+M18</f>
        <v>0</v>
      </c>
      <c r="P18" s="10">
        <f>D18+F18+H18+J18+L18+N18</f>
        <v>0</v>
      </c>
      <c r="Q18" s="10">
        <f>O18+P18</f>
        <v>0</v>
      </c>
    </row>
    <row r="19" spans="1:17" ht="12" customHeight="1">
      <c r="A19" s="6">
        <v>2</v>
      </c>
      <c r="B19" s="7" t="s">
        <v>15</v>
      </c>
      <c r="C19" s="8">
        <f>BATURITI!C19</f>
        <v>0</v>
      </c>
      <c r="D19" s="8">
        <f>BATURITI!D19</f>
        <v>0</v>
      </c>
      <c r="E19" s="8">
        <f>BATURITI!E19</f>
        <v>0</v>
      </c>
      <c r="F19" s="8">
        <f>BATURITI!F19</f>
        <v>0</v>
      </c>
      <c r="G19" s="8">
        <f>BATURITI!G19</f>
        <v>0</v>
      </c>
      <c r="H19" s="8">
        <f>BATURITI!H19</f>
        <v>0</v>
      </c>
      <c r="I19" s="8">
        <f>BATURITI!I19</f>
        <v>0</v>
      </c>
      <c r="J19" s="8">
        <f>BATURITI!J19</f>
        <v>0</v>
      </c>
      <c r="K19" s="8">
        <f>BATURITI!K19</f>
        <v>0</v>
      </c>
      <c r="L19" s="8">
        <f>BATURITI!L19</f>
        <v>0</v>
      </c>
      <c r="M19" s="8">
        <f>BATURITI!M19</f>
        <v>0</v>
      </c>
      <c r="N19" s="8">
        <f>BATURITI!N19</f>
        <v>0</v>
      </c>
      <c r="O19" s="10">
        <f t="shared" ref="O19:O21" si="4">C19+E19+G19+I19+K19+M19</f>
        <v>0</v>
      </c>
      <c r="P19" s="10">
        <f t="shared" ref="P19:P21" si="5">D19+F19+H19+J19+L19+N19</f>
        <v>0</v>
      </c>
      <c r="Q19" s="10">
        <f t="shared" ref="Q19:Q21" si="6">O19+P19</f>
        <v>0</v>
      </c>
    </row>
    <row r="20" spans="1:17" ht="12" customHeight="1">
      <c r="A20" s="6">
        <v>3</v>
      </c>
      <c r="B20" s="7" t="s">
        <v>16</v>
      </c>
      <c r="C20" s="8">
        <f>BATURITI!C20</f>
        <v>0</v>
      </c>
      <c r="D20" s="8">
        <f>BATURITI!D20</f>
        <v>0</v>
      </c>
      <c r="E20" s="8">
        <f>BATURITI!E20</f>
        <v>0</v>
      </c>
      <c r="F20" s="8">
        <f>BATURITI!F20</f>
        <v>0</v>
      </c>
      <c r="G20" s="8">
        <f>BATURITI!G20</f>
        <v>0</v>
      </c>
      <c r="H20" s="8">
        <f>BATURITI!H20</f>
        <v>0</v>
      </c>
      <c r="I20" s="8">
        <f>BATURITI!I20</f>
        <v>0</v>
      </c>
      <c r="J20" s="8">
        <f>BATURITI!J20</f>
        <v>0</v>
      </c>
      <c r="K20" s="8">
        <f>BATURITI!K20</f>
        <v>0</v>
      </c>
      <c r="L20" s="8">
        <f>BATURITI!L20</f>
        <v>0</v>
      </c>
      <c r="M20" s="8">
        <f>BATURITI!M20</f>
        <v>0</v>
      </c>
      <c r="N20" s="8">
        <f>BATURITI!N20</f>
        <v>0</v>
      </c>
      <c r="O20" s="10">
        <f t="shared" si="4"/>
        <v>0</v>
      </c>
      <c r="P20" s="10">
        <f t="shared" si="5"/>
        <v>0</v>
      </c>
      <c r="Q20" s="10">
        <f t="shared" si="6"/>
        <v>0</v>
      </c>
    </row>
    <row r="21" spans="1:17" ht="12" customHeight="1">
      <c r="A21" s="6">
        <v>4</v>
      </c>
      <c r="B21" s="7" t="s">
        <v>17</v>
      </c>
      <c r="C21" s="8">
        <f>BATURITI!C21</f>
        <v>0</v>
      </c>
      <c r="D21" s="8">
        <f>BATURITI!D21</f>
        <v>0</v>
      </c>
      <c r="E21" s="8">
        <f>BATURITI!E21</f>
        <v>0</v>
      </c>
      <c r="F21" s="8">
        <f>BATURITI!F21</f>
        <v>0</v>
      </c>
      <c r="G21" s="8">
        <f>BATURITI!G21</f>
        <v>0</v>
      </c>
      <c r="H21" s="8">
        <f>BATURITI!H21</f>
        <v>0</v>
      </c>
      <c r="I21" s="8">
        <f>BATURITI!I21</f>
        <v>0</v>
      </c>
      <c r="J21" s="8">
        <f>BATURITI!J21</f>
        <v>0</v>
      </c>
      <c r="K21" s="8">
        <f>BATURITI!K21</f>
        <v>0</v>
      </c>
      <c r="L21" s="8">
        <f>BATURITI!L21</f>
        <v>0</v>
      </c>
      <c r="M21" s="8">
        <f>BATURITI!M21</f>
        <v>0</v>
      </c>
      <c r="N21" s="8">
        <f>BATURITI!N21</f>
        <v>0</v>
      </c>
      <c r="O21" s="10">
        <f t="shared" si="4"/>
        <v>0</v>
      </c>
      <c r="P21" s="10">
        <f t="shared" si="5"/>
        <v>0</v>
      </c>
      <c r="Q21" s="10">
        <f t="shared" si="6"/>
        <v>0</v>
      </c>
    </row>
    <row r="22" spans="1:17" ht="12" customHeight="1">
      <c r="A22" s="8"/>
      <c r="B22" s="9" t="s">
        <v>10</v>
      </c>
      <c r="C22" s="10">
        <f t="shared" ref="C22:Q22" si="7">SUM(C18:C21)</f>
        <v>0</v>
      </c>
      <c r="D22" s="10">
        <f t="shared" si="7"/>
        <v>0</v>
      </c>
      <c r="E22" s="10">
        <f t="shared" si="7"/>
        <v>0</v>
      </c>
      <c r="F22" s="10">
        <f t="shared" si="7"/>
        <v>0</v>
      </c>
      <c r="G22" s="10">
        <f t="shared" si="7"/>
        <v>0</v>
      </c>
      <c r="H22" s="10">
        <f t="shared" si="7"/>
        <v>0</v>
      </c>
      <c r="I22" s="10">
        <f t="shared" si="7"/>
        <v>0</v>
      </c>
      <c r="J22" s="10">
        <f t="shared" si="7"/>
        <v>0</v>
      </c>
      <c r="K22" s="10">
        <f t="shared" si="7"/>
        <v>0</v>
      </c>
      <c r="L22" s="10">
        <f t="shared" si="7"/>
        <v>0</v>
      </c>
      <c r="M22" s="10">
        <f t="shared" si="7"/>
        <v>0</v>
      </c>
      <c r="N22" s="10">
        <f t="shared" si="7"/>
        <v>0</v>
      </c>
      <c r="O22" s="10">
        <f t="shared" si="7"/>
        <v>0</v>
      </c>
      <c r="P22" s="10">
        <f t="shared" si="7"/>
        <v>0</v>
      </c>
      <c r="Q22" s="10">
        <f t="shared" si="7"/>
        <v>0</v>
      </c>
    </row>
    <row r="23" spans="1:17" ht="12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2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>
      <c r="A26" s="29" t="s">
        <v>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2" customHeight="1">
      <c r="A27" s="43" t="s">
        <v>2</v>
      </c>
      <c r="B27" s="36" t="s">
        <v>3</v>
      </c>
      <c r="C27" s="37" t="s">
        <v>4</v>
      </c>
      <c r="D27" s="38"/>
      <c r="E27" s="47" t="s">
        <v>5</v>
      </c>
      <c r="F27" s="48"/>
      <c r="G27" s="37" t="s">
        <v>6</v>
      </c>
      <c r="H27" s="38"/>
      <c r="I27" s="37" t="s">
        <v>7</v>
      </c>
      <c r="J27" s="38"/>
      <c r="K27" s="37" t="s">
        <v>8</v>
      </c>
      <c r="L27" s="38"/>
      <c r="M27" s="37" t="s">
        <v>9</v>
      </c>
      <c r="N27" s="38"/>
      <c r="O27" s="37" t="s">
        <v>10</v>
      </c>
      <c r="P27" s="38"/>
      <c r="Q27" s="35" t="s">
        <v>11</v>
      </c>
    </row>
    <row r="28" spans="1:17" ht="12" customHeight="1">
      <c r="A28" s="44"/>
      <c r="B28" s="34"/>
      <c r="C28" s="3" t="s">
        <v>12</v>
      </c>
      <c r="D28" s="4" t="s">
        <v>13</v>
      </c>
      <c r="E28" s="4" t="s">
        <v>12</v>
      </c>
      <c r="F28" s="4" t="s">
        <v>13</v>
      </c>
      <c r="G28" s="3" t="s">
        <v>12</v>
      </c>
      <c r="H28" s="4" t="s">
        <v>13</v>
      </c>
      <c r="I28" s="4" t="s">
        <v>12</v>
      </c>
      <c r="J28" s="4" t="s">
        <v>13</v>
      </c>
      <c r="K28" s="3" t="s">
        <v>12</v>
      </c>
      <c r="L28" s="4" t="s">
        <v>13</v>
      </c>
      <c r="M28" s="4" t="s">
        <v>12</v>
      </c>
      <c r="N28" s="4" t="s">
        <v>13</v>
      </c>
      <c r="O28" s="3" t="s">
        <v>12</v>
      </c>
      <c r="P28" s="4" t="s">
        <v>13</v>
      </c>
      <c r="Q28" s="32"/>
    </row>
    <row r="29" spans="1:17" ht="12" customHeight="1">
      <c r="A29" s="5">
        <v>1</v>
      </c>
      <c r="B29" s="5">
        <v>2</v>
      </c>
      <c r="C29" s="5">
        <v>3</v>
      </c>
      <c r="D29" s="5">
        <v>4</v>
      </c>
      <c r="E29" s="5">
        <v>5</v>
      </c>
      <c r="F29" s="5">
        <v>6</v>
      </c>
      <c r="G29" s="5">
        <v>7</v>
      </c>
      <c r="H29" s="5">
        <v>8</v>
      </c>
      <c r="I29" s="5">
        <v>9</v>
      </c>
      <c r="J29" s="5">
        <v>10</v>
      </c>
      <c r="K29" s="5">
        <v>11</v>
      </c>
      <c r="L29" s="5">
        <v>12</v>
      </c>
      <c r="M29" s="5">
        <v>13</v>
      </c>
      <c r="N29" s="5">
        <v>14</v>
      </c>
      <c r="O29" s="5">
        <v>15</v>
      </c>
      <c r="P29" s="5">
        <v>17</v>
      </c>
      <c r="Q29" s="5">
        <v>18</v>
      </c>
    </row>
    <row r="30" spans="1:17" ht="12" customHeight="1">
      <c r="A30" s="6">
        <v>1</v>
      </c>
      <c r="B30" s="7" t="s">
        <v>25</v>
      </c>
      <c r="C30" s="13">
        <f>KEDIRI!C7</f>
        <v>145</v>
      </c>
      <c r="D30" s="13">
        <f>KEDIRI!D7</f>
        <v>0</v>
      </c>
      <c r="E30" s="13">
        <f>KEDIRI!E7</f>
        <v>0</v>
      </c>
      <c r="F30" s="13">
        <f>KEDIRI!F7</f>
        <v>0</v>
      </c>
      <c r="G30" s="13">
        <f>KEDIRI!G7</f>
        <v>0</v>
      </c>
      <c r="H30" s="13">
        <f>KEDIRI!H7</f>
        <v>0</v>
      </c>
      <c r="I30" s="13">
        <f>KEDIRI!I7</f>
        <v>0</v>
      </c>
      <c r="J30" s="13">
        <f>KEDIRI!J7</f>
        <v>0</v>
      </c>
      <c r="K30" s="13">
        <f>KEDIRI!K7</f>
        <v>0</v>
      </c>
      <c r="L30" s="13">
        <f>KEDIRI!L7</f>
        <v>0</v>
      </c>
      <c r="M30" s="13">
        <f>KEDIRI!M7</f>
        <v>0</v>
      </c>
      <c r="N30" s="13">
        <f>KEDIRI!N7</f>
        <v>0</v>
      </c>
      <c r="O30" s="10">
        <f>C30+E30+G30+I30+K30+M30</f>
        <v>145</v>
      </c>
      <c r="P30" s="15">
        <f>F30+D30+H30+J30+L30+N30</f>
        <v>0</v>
      </c>
      <c r="Q30" s="10">
        <f>O30+P30</f>
        <v>145</v>
      </c>
    </row>
    <row r="31" spans="1:17" ht="12" customHeight="1">
      <c r="A31" s="6">
        <v>2</v>
      </c>
      <c r="B31" s="7" t="s">
        <v>26</v>
      </c>
      <c r="C31" s="13">
        <f>KEDIRI!C8</f>
        <v>0</v>
      </c>
      <c r="D31" s="13">
        <f>KEDIRI!D8</f>
        <v>0</v>
      </c>
      <c r="E31" s="13">
        <f>KEDIRI!E8</f>
        <v>0</v>
      </c>
      <c r="F31" s="13">
        <f>KEDIRI!F8</f>
        <v>0</v>
      </c>
      <c r="G31" s="13">
        <f>KEDIRI!G8</f>
        <v>0</v>
      </c>
      <c r="H31" s="13">
        <f>KEDIRI!H8</f>
        <v>0</v>
      </c>
      <c r="I31" s="13">
        <f>KEDIRI!I8</f>
        <v>0</v>
      </c>
      <c r="J31" s="13">
        <f>KEDIRI!J8</f>
        <v>0</v>
      </c>
      <c r="K31" s="13">
        <f>KEDIRI!K8</f>
        <v>0</v>
      </c>
      <c r="L31" s="13">
        <f>KEDIRI!L8</f>
        <v>0</v>
      </c>
      <c r="M31" s="13">
        <f>KEDIRI!M8</f>
        <v>0</v>
      </c>
      <c r="N31" s="13">
        <f>KEDIRI!N8</f>
        <v>0</v>
      </c>
      <c r="O31" s="10">
        <f t="shared" ref="O31:O36" si="8">C31+E31+G31+I31+K31+M31</f>
        <v>0</v>
      </c>
      <c r="P31" s="15">
        <f t="shared" ref="P31:P36" si="9">F31+D31+H31+J31+L31+N31</f>
        <v>0</v>
      </c>
      <c r="Q31" s="10">
        <f t="shared" ref="Q31:Q36" si="10">O31+P31</f>
        <v>0</v>
      </c>
    </row>
    <row r="32" spans="1:17" ht="12" customHeight="1">
      <c r="A32" s="6">
        <v>3</v>
      </c>
      <c r="B32" s="7" t="s">
        <v>27</v>
      </c>
      <c r="C32" s="13">
        <f>KEDIRI!C9</f>
        <v>0</v>
      </c>
      <c r="D32" s="13">
        <f>KEDIRI!D9</f>
        <v>0</v>
      </c>
      <c r="E32" s="13">
        <f>KEDIRI!E9</f>
        <v>0</v>
      </c>
      <c r="F32" s="13">
        <f>KEDIRI!F9</f>
        <v>0</v>
      </c>
      <c r="G32" s="13">
        <f>KEDIRI!G9</f>
        <v>0</v>
      </c>
      <c r="H32" s="13">
        <f>KEDIRI!H9</f>
        <v>0</v>
      </c>
      <c r="I32" s="13">
        <f>KEDIRI!I9</f>
        <v>0</v>
      </c>
      <c r="J32" s="13">
        <f>KEDIRI!J9</f>
        <v>0</v>
      </c>
      <c r="K32" s="13">
        <f>KEDIRI!K9</f>
        <v>0</v>
      </c>
      <c r="L32" s="13">
        <f>KEDIRI!L9</f>
        <v>0</v>
      </c>
      <c r="M32" s="13">
        <f>KEDIRI!M9</f>
        <v>0</v>
      </c>
      <c r="N32" s="13">
        <f>KEDIRI!N9</f>
        <v>0</v>
      </c>
      <c r="O32" s="10">
        <f t="shared" si="8"/>
        <v>0</v>
      </c>
      <c r="P32" s="15">
        <f t="shared" si="9"/>
        <v>0</v>
      </c>
      <c r="Q32" s="10">
        <f t="shared" si="10"/>
        <v>0</v>
      </c>
    </row>
    <row r="33" spans="1:17" ht="12" customHeight="1">
      <c r="A33" s="6">
        <v>4</v>
      </c>
      <c r="B33" s="7" t="s">
        <v>28</v>
      </c>
      <c r="C33" s="13">
        <f>KEDIRI!C10</f>
        <v>69</v>
      </c>
      <c r="D33" s="13">
        <f>KEDIRI!D10</f>
        <v>261</v>
      </c>
      <c r="E33" s="13">
        <f>KEDIRI!E10</f>
        <v>18</v>
      </c>
      <c r="F33" s="13">
        <f>KEDIRI!F10</f>
        <v>202</v>
      </c>
      <c r="G33" s="13">
        <f>KEDIRI!G10</f>
        <v>53</v>
      </c>
      <c r="H33" s="13">
        <f>KEDIRI!H10</f>
        <v>175</v>
      </c>
      <c r="I33" s="13">
        <f>KEDIRI!I10</f>
        <v>0</v>
      </c>
      <c r="J33" s="13">
        <f>KEDIRI!J10</f>
        <v>0</v>
      </c>
      <c r="K33" s="13">
        <f>KEDIRI!K10</f>
        <v>0</v>
      </c>
      <c r="L33" s="13">
        <f>KEDIRI!L10</f>
        <v>0</v>
      </c>
      <c r="M33" s="13">
        <f>KEDIRI!M10</f>
        <v>0</v>
      </c>
      <c r="N33" s="13">
        <f>KEDIRI!N10</f>
        <v>0</v>
      </c>
      <c r="O33" s="10">
        <f t="shared" si="8"/>
        <v>140</v>
      </c>
      <c r="P33" s="15">
        <f t="shared" si="9"/>
        <v>638</v>
      </c>
      <c r="Q33" s="10">
        <f t="shared" si="10"/>
        <v>778</v>
      </c>
    </row>
    <row r="34" spans="1:17" ht="12" customHeight="1">
      <c r="A34" s="6">
        <v>5</v>
      </c>
      <c r="B34" s="7" t="s">
        <v>29</v>
      </c>
      <c r="C34" s="13">
        <f>KEDIRI!C11</f>
        <v>55</v>
      </c>
      <c r="D34" s="13">
        <f>KEDIRI!D11</f>
        <v>391</v>
      </c>
      <c r="E34" s="13">
        <f>KEDIRI!E11</f>
        <v>0</v>
      </c>
      <c r="F34" s="13">
        <f>KEDIRI!F11</f>
        <v>0</v>
      </c>
      <c r="G34" s="13">
        <f>KEDIRI!G11</f>
        <v>0</v>
      </c>
      <c r="H34" s="13">
        <f>KEDIRI!H11</f>
        <v>0</v>
      </c>
      <c r="I34" s="13">
        <f>KEDIRI!I11</f>
        <v>0</v>
      </c>
      <c r="J34" s="13">
        <f>KEDIRI!J11</f>
        <v>0</v>
      </c>
      <c r="K34" s="13">
        <f>KEDIRI!K11</f>
        <v>0</v>
      </c>
      <c r="L34" s="13">
        <f>KEDIRI!L11</f>
        <v>0</v>
      </c>
      <c r="M34" s="13">
        <f>KEDIRI!M11</f>
        <v>0</v>
      </c>
      <c r="N34" s="13">
        <f>KEDIRI!N11</f>
        <v>0</v>
      </c>
      <c r="O34" s="10">
        <f t="shared" si="8"/>
        <v>55</v>
      </c>
      <c r="P34" s="15">
        <f t="shared" si="9"/>
        <v>391</v>
      </c>
      <c r="Q34" s="10">
        <f t="shared" si="10"/>
        <v>446</v>
      </c>
    </row>
    <row r="35" spans="1:17" ht="12" customHeight="1">
      <c r="A35" s="6">
        <v>6</v>
      </c>
      <c r="B35" s="7" t="s">
        <v>30</v>
      </c>
      <c r="C35" s="13">
        <f>KEDIRI!C12</f>
        <v>168</v>
      </c>
      <c r="D35" s="13">
        <f>KEDIRI!D12</f>
        <v>282</v>
      </c>
      <c r="E35" s="13">
        <f>KEDIRI!E12</f>
        <v>0</v>
      </c>
      <c r="F35" s="13">
        <f>KEDIRI!F12</f>
        <v>0</v>
      </c>
      <c r="G35" s="13">
        <f>KEDIRI!G12</f>
        <v>0</v>
      </c>
      <c r="H35" s="13">
        <f>KEDIRI!H12</f>
        <v>0</v>
      </c>
      <c r="I35" s="13">
        <f>KEDIRI!I12</f>
        <v>0</v>
      </c>
      <c r="J35" s="13">
        <f>KEDIRI!J12</f>
        <v>0</v>
      </c>
      <c r="K35" s="13">
        <f>KEDIRI!K12</f>
        <v>0</v>
      </c>
      <c r="L35" s="13">
        <f>KEDIRI!L12</f>
        <v>0</v>
      </c>
      <c r="M35" s="13">
        <f>KEDIRI!M12</f>
        <v>0</v>
      </c>
      <c r="N35" s="13">
        <f>KEDIRI!N12</f>
        <v>0</v>
      </c>
      <c r="O35" s="10">
        <f t="shared" si="8"/>
        <v>168</v>
      </c>
      <c r="P35" s="15">
        <f t="shared" si="9"/>
        <v>282</v>
      </c>
      <c r="Q35" s="10">
        <f t="shared" si="10"/>
        <v>450</v>
      </c>
    </row>
    <row r="36" spans="1:17" ht="12" customHeight="1">
      <c r="A36" s="6">
        <v>7</v>
      </c>
      <c r="B36" s="7" t="s">
        <v>31</v>
      </c>
      <c r="C36" s="13">
        <f>KEDIRI!C13</f>
        <v>0</v>
      </c>
      <c r="D36" s="13">
        <f>KEDIRI!D13</f>
        <v>128</v>
      </c>
      <c r="E36" s="13">
        <f>KEDIRI!E13</f>
        <v>0</v>
      </c>
      <c r="F36" s="13">
        <f>KEDIRI!F13</f>
        <v>80</v>
      </c>
      <c r="G36" s="13">
        <f>KEDIRI!G13</f>
        <v>0</v>
      </c>
      <c r="H36" s="13">
        <f>KEDIRI!H13</f>
        <v>0</v>
      </c>
      <c r="I36" s="13">
        <f>KEDIRI!I13</f>
        <v>0</v>
      </c>
      <c r="J36" s="13">
        <f>KEDIRI!J13</f>
        <v>0</v>
      </c>
      <c r="K36" s="13">
        <f>KEDIRI!K13</f>
        <v>0</v>
      </c>
      <c r="L36" s="13">
        <f>KEDIRI!L13</f>
        <v>0</v>
      </c>
      <c r="M36" s="13">
        <f>KEDIRI!M13</f>
        <v>0</v>
      </c>
      <c r="N36" s="13">
        <f>KEDIRI!N13</f>
        <v>0</v>
      </c>
      <c r="O36" s="10">
        <f t="shared" si="8"/>
        <v>0</v>
      </c>
      <c r="P36" s="15">
        <f t="shared" si="9"/>
        <v>208</v>
      </c>
      <c r="Q36" s="10">
        <f t="shared" si="10"/>
        <v>208</v>
      </c>
    </row>
    <row r="37" spans="1:17" ht="12" customHeight="1">
      <c r="A37" s="8"/>
      <c r="B37" s="9" t="s">
        <v>10</v>
      </c>
      <c r="C37" s="10">
        <f>SUM(C30:C36)</f>
        <v>437</v>
      </c>
      <c r="D37" s="10">
        <f>SUM(D30:D36)</f>
        <v>1062</v>
      </c>
      <c r="E37" s="10">
        <f t="shared" ref="E37:Q37" si="11">SUM(E30:E36)</f>
        <v>18</v>
      </c>
      <c r="F37" s="10">
        <f t="shared" si="11"/>
        <v>282</v>
      </c>
      <c r="G37" s="10">
        <f t="shared" si="11"/>
        <v>53</v>
      </c>
      <c r="H37" s="10">
        <f t="shared" si="11"/>
        <v>175</v>
      </c>
      <c r="I37" s="10">
        <f t="shared" si="11"/>
        <v>0</v>
      </c>
      <c r="J37" s="10">
        <f t="shared" si="11"/>
        <v>0</v>
      </c>
      <c r="K37" s="10">
        <f t="shared" si="11"/>
        <v>0</v>
      </c>
      <c r="L37" s="10">
        <f t="shared" si="11"/>
        <v>0</v>
      </c>
      <c r="M37" s="10">
        <f t="shared" si="11"/>
        <v>0</v>
      </c>
      <c r="N37" s="10">
        <f t="shared" si="11"/>
        <v>0</v>
      </c>
      <c r="O37" s="10">
        <f t="shared" si="11"/>
        <v>508</v>
      </c>
      <c r="P37" s="10">
        <f t="shared" si="11"/>
        <v>1519</v>
      </c>
      <c r="Q37" s="10">
        <f t="shared" si="11"/>
        <v>2027</v>
      </c>
    </row>
    <row r="38" spans="1:17" ht="12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2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2" customHeight="1">
      <c r="A41" s="45" t="s">
        <v>2</v>
      </c>
      <c r="B41" s="33" t="s">
        <v>3</v>
      </c>
      <c r="C41" s="39" t="s">
        <v>18</v>
      </c>
      <c r="D41" s="40"/>
      <c r="E41" s="41" t="s">
        <v>19</v>
      </c>
      <c r="F41" s="42"/>
      <c r="G41" s="39" t="s">
        <v>20</v>
      </c>
      <c r="H41" s="40"/>
      <c r="I41" s="39" t="s">
        <v>21</v>
      </c>
      <c r="J41" s="40"/>
      <c r="K41" s="39" t="s">
        <v>22</v>
      </c>
      <c r="L41" s="40"/>
      <c r="M41" s="39" t="s">
        <v>23</v>
      </c>
      <c r="N41" s="40"/>
      <c r="O41" s="39" t="s">
        <v>10</v>
      </c>
      <c r="P41" s="40"/>
      <c r="Q41" s="31" t="s">
        <v>11</v>
      </c>
    </row>
    <row r="42" spans="1:17" ht="12" customHeight="1">
      <c r="A42" s="44"/>
      <c r="B42" s="34"/>
      <c r="C42" s="3" t="s">
        <v>12</v>
      </c>
      <c r="D42" s="4" t="s">
        <v>13</v>
      </c>
      <c r="E42" s="4" t="s">
        <v>12</v>
      </c>
      <c r="F42" s="4" t="s">
        <v>13</v>
      </c>
      <c r="G42" s="3" t="s">
        <v>12</v>
      </c>
      <c r="H42" s="4" t="s">
        <v>13</v>
      </c>
      <c r="I42" s="4" t="s">
        <v>12</v>
      </c>
      <c r="J42" s="4" t="s">
        <v>13</v>
      </c>
      <c r="K42" s="3" t="s">
        <v>12</v>
      </c>
      <c r="L42" s="4" t="s">
        <v>13</v>
      </c>
      <c r="M42" s="4" t="s">
        <v>12</v>
      </c>
      <c r="N42" s="4" t="s">
        <v>13</v>
      </c>
      <c r="O42" s="3" t="s">
        <v>12</v>
      </c>
      <c r="P42" s="4" t="s">
        <v>13</v>
      </c>
      <c r="Q42" s="32"/>
    </row>
    <row r="43" spans="1:17" ht="12" customHeight="1">
      <c r="A43" s="5">
        <v>1</v>
      </c>
      <c r="B43" s="5">
        <v>2</v>
      </c>
      <c r="C43" s="5">
        <v>3</v>
      </c>
      <c r="D43" s="5">
        <v>4</v>
      </c>
      <c r="E43" s="5">
        <v>5</v>
      </c>
      <c r="F43" s="5">
        <v>6</v>
      </c>
      <c r="G43" s="5">
        <v>7</v>
      </c>
      <c r="H43" s="5">
        <v>8</v>
      </c>
      <c r="I43" s="5">
        <v>9</v>
      </c>
      <c r="J43" s="5">
        <v>10</v>
      </c>
      <c r="K43" s="5">
        <v>11</v>
      </c>
      <c r="L43" s="5">
        <v>12</v>
      </c>
      <c r="M43" s="5">
        <v>13</v>
      </c>
      <c r="N43" s="5">
        <v>14</v>
      </c>
      <c r="O43" s="5">
        <v>15</v>
      </c>
      <c r="P43" s="5">
        <v>17</v>
      </c>
      <c r="Q43" s="5">
        <v>18</v>
      </c>
    </row>
    <row r="44" spans="1:17" ht="12" customHeight="1">
      <c r="A44" s="6">
        <v>1</v>
      </c>
      <c r="B44" s="7" t="s">
        <v>25</v>
      </c>
      <c r="C44" s="13">
        <f>KEDIRI!C21</f>
        <v>0</v>
      </c>
      <c r="D44" s="13">
        <f>KEDIRI!D21</f>
        <v>0</v>
      </c>
      <c r="E44" s="13">
        <f>KEDIRI!E21</f>
        <v>0</v>
      </c>
      <c r="F44" s="13">
        <f>KEDIRI!F21</f>
        <v>0</v>
      </c>
      <c r="G44" s="13">
        <f>KEDIRI!G21</f>
        <v>0</v>
      </c>
      <c r="H44" s="13">
        <f>KEDIRI!H21</f>
        <v>0</v>
      </c>
      <c r="I44" s="13">
        <f>KEDIRI!I21</f>
        <v>0</v>
      </c>
      <c r="J44" s="13">
        <f>KEDIRI!J21</f>
        <v>0</v>
      </c>
      <c r="K44" s="13">
        <f>KEDIRI!K21</f>
        <v>0</v>
      </c>
      <c r="L44" s="13">
        <f>KEDIRI!L21</f>
        <v>0</v>
      </c>
      <c r="M44" s="13">
        <f>KEDIRI!M21</f>
        <v>0</v>
      </c>
      <c r="N44" s="13">
        <f>KEDIRI!N21</f>
        <v>0</v>
      </c>
      <c r="O44" s="10">
        <f>C44+E44+G44+I44+K44+M44</f>
        <v>0</v>
      </c>
      <c r="P44" s="15">
        <f>F44+D44+H44+J44+L44+N44</f>
        <v>0</v>
      </c>
      <c r="Q44" s="10">
        <f>O44+P44</f>
        <v>0</v>
      </c>
    </row>
    <row r="45" spans="1:17" ht="12" customHeight="1">
      <c r="A45" s="6">
        <v>2</v>
      </c>
      <c r="B45" s="7" t="s">
        <v>26</v>
      </c>
      <c r="C45" s="13">
        <f>KEDIRI!C22</f>
        <v>0</v>
      </c>
      <c r="D45" s="13">
        <f>KEDIRI!D22</f>
        <v>0</v>
      </c>
      <c r="E45" s="13">
        <f>KEDIRI!E22</f>
        <v>0</v>
      </c>
      <c r="F45" s="13">
        <f>KEDIRI!F22</f>
        <v>0</v>
      </c>
      <c r="G45" s="13">
        <f>KEDIRI!G22</f>
        <v>0</v>
      </c>
      <c r="H45" s="13">
        <f>KEDIRI!H22</f>
        <v>0</v>
      </c>
      <c r="I45" s="13">
        <f>KEDIRI!I22</f>
        <v>0</v>
      </c>
      <c r="J45" s="13">
        <f>KEDIRI!J22</f>
        <v>0</v>
      </c>
      <c r="K45" s="13">
        <f>KEDIRI!K22</f>
        <v>0</v>
      </c>
      <c r="L45" s="13">
        <f>KEDIRI!L22</f>
        <v>0</v>
      </c>
      <c r="M45" s="13">
        <f>KEDIRI!M22</f>
        <v>0</v>
      </c>
      <c r="N45" s="13">
        <f>KEDIRI!N22</f>
        <v>0</v>
      </c>
      <c r="O45" s="10">
        <f t="shared" ref="O45:O50" si="12">C45+E45+G45+I45+K45+M45</f>
        <v>0</v>
      </c>
      <c r="P45" s="15">
        <f t="shared" ref="P45:P50" si="13">F45+D45+H45+J45+L45+N45</f>
        <v>0</v>
      </c>
      <c r="Q45" s="10">
        <f t="shared" ref="Q45:Q50" si="14">O45+P45</f>
        <v>0</v>
      </c>
    </row>
    <row r="46" spans="1:17" ht="12" customHeight="1">
      <c r="A46" s="6">
        <v>3</v>
      </c>
      <c r="B46" s="7" t="s">
        <v>27</v>
      </c>
      <c r="C46" s="13">
        <f>KEDIRI!C23</f>
        <v>0</v>
      </c>
      <c r="D46" s="13">
        <f>KEDIRI!D23</f>
        <v>0</v>
      </c>
      <c r="E46" s="13">
        <f>KEDIRI!E23</f>
        <v>0</v>
      </c>
      <c r="F46" s="13">
        <f>KEDIRI!F23</f>
        <v>0</v>
      </c>
      <c r="G46" s="13">
        <f>KEDIRI!G23</f>
        <v>0</v>
      </c>
      <c r="H46" s="13">
        <f>KEDIRI!H23</f>
        <v>0</v>
      </c>
      <c r="I46" s="13">
        <f>KEDIRI!I23</f>
        <v>0</v>
      </c>
      <c r="J46" s="13">
        <f>KEDIRI!J23</f>
        <v>0</v>
      </c>
      <c r="K46" s="13">
        <f>KEDIRI!K23</f>
        <v>0</v>
      </c>
      <c r="L46" s="13">
        <f>KEDIRI!L23</f>
        <v>0</v>
      </c>
      <c r="M46" s="13">
        <f>KEDIRI!M23</f>
        <v>0</v>
      </c>
      <c r="N46" s="13">
        <f>KEDIRI!N23</f>
        <v>0</v>
      </c>
      <c r="O46" s="10">
        <f t="shared" si="12"/>
        <v>0</v>
      </c>
      <c r="P46" s="15">
        <f t="shared" si="13"/>
        <v>0</v>
      </c>
      <c r="Q46" s="10">
        <f t="shared" si="14"/>
        <v>0</v>
      </c>
    </row>
    <row r="47" spans="1:17" ht="12" customHeight="1">
      <c r="A47" s="6">
        <v>4</v>
      </c>
      <c r="B47" s="7" t="s">
        <v>28</v>
      </c>
      <c r="C47" s="13">
        <f>KEDIRI!C24</f>
        <v>0</v>
      </c>
      <c r="D47" s="13">
        <f>KEDIRI!D24</f>
        <v>0</v>
      </c>
      <c r="E47" s="13">
        <f>KEDIRI!E24</f>
        <v>0</v>
      </c>
      <c r="F47" s="13">
        <f>KEDIRI!F24</f>
        <v>0</v>
      </c>
      <c r="G47" s="13">
        <f>KEDIRI!G24</f>
        <v>0</v>
      </c>
      <c r="H47" s="13">
        <f>KEDIRI!H24</f>
        <v>0</v>
      </c>
      <c r="I47" s="13">
        <f>KEDIRI!I24</f>
        <v>0</v>
      </c>
      <c r="J47" s="13">
        <f>KEDIRI!J24</f>
        <v>0</v>
      </c>
      <c r="K47" s="13">
        <f>KEDIRI!K24</f>
        <v>0</v>
      </c>
      <c r="L47" s="13">
        <f>KEDIRI!L24</f>
        <v>0</v>
      </c>
      <c r="M47" s="13">
        <f>KEDIRI!M24</f>
        <v>0</v>
      </c>
      <c r="N47" s="13">
        <f>KEDIRI!N24</f>
        <v>0</v>
      </c>
      <c r="O47" s="10">
        <f t="shared" si="12"/>
        <v>0</v>
      </c>
      <c r="P47" s="15">
        <f t="shared" si="13"/>
        <v>0</v>
      </c>
      <c r="Q47" s="10">
        <f t="shared" si="14"/>
        <v>0</v>
      </c>
    </row>
    <row r="48" spans="1:17" ht="12" customHeight="1">
      <c r="A48" s="6">
        <v>5</v>
      </c>
      <c r="B48" s="7" t="s">
        <v>29</v>
      </c>
      <c r="C48" s="13">
        <f>KEDIRI!C25</f>
        <v>0</v>
      </c>
      <c r="D48" s="13">
        <f>KEDIRI!D25</f>
        <v>0</v>
      </c>
      <c r="E48" s="13">
        <f>KEDIRI!E25</f>
        <v>0</v>
      </c>
      <c r="F48" s="13">
        <f>KEDIRI!F25</f>
        <v>0</v>
      </c>
      <c r="G48" s="13">
        <f>KEDIRI!G25</f>
        <v>0</v>
      </c>
      <c r="H48" s="13">
        <f>KEDIRI!H25</f>
        <v>0</v>
      </c>
      <c r="I48" s="13">
        <f>KEDIRI!I25</f>
        <v>0</v>
      </c>
      <c r="J48" s="13">
        <f>KEDIRI!J25</f>
        <v>0</v>
      </c>
      <c r="K48" s="13">
        <f>KEDIRI!K25</f>
        <v>0</v>
      </c>
      <c r="L48" s="13">
        <f>KEDIRI!L25</f>
        <v>0</v>
      </c>
      <c r="M48" s="13">
        <f>KEDIRI!M25</f>
        <v>0</v>
      </c>
      <c r="N48" s="13">
        <f>KEDIRI!N25</f>
        <v>0</v>
      </c>
      <c r="O48" s="10">
        <f t="shared" si="12"/>
        <v>0</v>
      </c>
      <c r="P48" s="15">
        <f t="shared" si="13"/>
        <v>0</v>
      </c>
      <c r="Q48" s="10">
        <f t="shared" si="14"/>
        <v>0</v>
      </c>
    </row>
    <row r="49" spans="1:17" ht="12" customHeight="1">
      <c r="A49" s="6">
        <v>6</v>
      </c>
      <c r="B49" s="7" t="s">
        <v>30</v>
      </c>
      <c r="C49" s="13">
        <f>KEDIRI!C26</f>
        <v>0</v>
      </c>
      <c r="D49" s="13">
        <f>KEDIRI!D26</f>
        <v>0</v>
      </c>
      <c r="E49" s="13">
        <f>KEDIRI!E26</f>
        <v>0</v>
      </c>
      <c r="F49" s="13">
        <f>KEDIRI!F26</f>
        <v>0</v>
      </c>
      <c r="G49" s="13">
        <f>KEDIRI!G26</f>
        <v>0</v>
      </c>
      <c r="H49" s="13">
        <f>KEDIRI!H26</f>
        <v>0</v>
      </c>
      <c r="I49" s="13">
        <f>KEDIRI!I26</f>
        <v>0</v>
      </c>
      <c r="J49" s="13">
        <f>KEDIRI!J26</f>
        <v>0</v>
      </c>
      <c r="K49" s="13">
        <f>KEDIRI!K26</f>
        <v>0</v>
      </c>
      <c r="L49" s="13">
        <f>KEDIRI!L26</f>
        <v>0</v>
      </c>
      <c r="M49" s="13">
        <f>KEDIRI!M26</f>
        <v>0</v>
      </c>
      <c r="N49" s="13">
        <f>KEDIRI!N26</f>
        <v>0</v>
      </c>
      <c r="O49" s="10">
        <f t="shared" si="12"/>
        <v>0</v>
      </c>
      <c r="P49" s="15">
        <f t="shared" si="13"/>
        <v>0</v>
      </c>
      <c r="Q49" s="10">
        <f t="shared" si="14"/>
        <v>0</v>
      </c>
    </row>
    <row r="50" spans="1:17" ht="12" customHeight="1">
      <c r="A50" s="6">
        <v>7</v>
      </c>
      <c r="B50" s="7" t="s">
        <v>31</v>
      </c>
      <c r="C50" s="13">
        <f>KEDIRI!C27</f>
        <v>0</v>
      </c>
      <c r="D50" s="13">
        <f>KEDIRI!D27</f>
        <v>0</v>
      </c>
      <c r="E50" s="13">
        <f>KEDIRI!E27</f>
        <v>0</v>
      </c>
      <c r="F50" s="13">
        <f>KEDIRI!F27</f>
        <v>0</v>
      </c>
      <c r="G50" s="13">
        <f>KEDIRI!G27</f>
        <v>0</v>
      </c>
      <c r="H50" s="13">
        <f>KEDIRI!H27</f>
        <v>0</v>
      </c>
      <c r="I50" s="13">
        <f>KEDIRI!I27</f>
        <v>0</v>
      </c>
      <c r="J50" s="13">
        <f>KEDIRI!J27</f>
        <v>0</v>
      </c>
      <c r="K50" s="13">
        <f>KEDIRI!K27</f>
        <v>0</v>
      </c>
      <c r="L50" s="13">
        <f>KEDIRI!L27</f>
        <v>0</v>
      </c>
      <c r="M50" s="13">
        <f>KEDIRI!M27</f>
        <v>0</v>
      </c>
      <c r="N50" s="13">
        <f>KEDIRI!N27</f>
        <v>0</v>
      </c>
      <c r="O50" s="10">
        <f t="shared" si="12"/>
        <v>0</v>
      </c>
      <c r="P50" s="15">
        <f t="shared" si="13"/>
        <v>0</v>
      </c>
      <c r="Q50" s="10">
        <f t="shared" si="14"/>
        <v>0</v>
      </c>
    </row>
    <row r="51" spans="1:17" ht="12" customHeight="1">
      <c r="A51" s="8"/>
      <c r="B51" s="9" t="s">
        <v>10</v>
      </c>
      <c r="C51" s="10">
        <f>SUM(C44:C50)</f>
        <v>0</v>
      </c>
      <c r="D51" s="10">
        <f>SUM(D44:D50)</f>
        <v>0</v>
      </c>
      <c r="E51" s="10">
        <f t="shared" ref="E51:Q51" si="15">SUM(E44:E50)</f>
        <v>0</v>
      </c>
      <c r="F51" s="10">
        <f t="shared" si="15"/>
        <v>0</v>
      </c>
      <c r="G51" s="10">
        <f t="shared" si="15"/>
        <v>0</v>
      </c>
      <c r="H51" s="10">
        <f t="shared" si="15"/>
        <v>0</v>
      </c>
      <c r="I51" s="10">
        <f t="shared" si="15"/>
        <v>0</v>
      </c>
      <c r="J51" s="10">
        <f t="shared" si="15"/>
        <v>0</v>
      </c>
      <c r="K51" s="10">
        <f t="shared" si="15"/>
        <v>0</v>
      </c>
      <c r="L51" s="10">
        <f t="shared" si="15"/>
        <v>0</v>
      </c>
      <c r="M51" s="10">
        <f t="shared" si="15"/>
        <v>0</v>
      </c>
      <c r="N51" s="10">
        <f t="shared" si="15"/>
        <v>0</v>
      </c>
      <c r="O51" s="10">
        <f t="shared" si="15"/>
        <v>0</v>
      </c>
      <c r="P51" s="10">
        <f t="shared" si="15"/>
        <v>0</v>
      </c>
      <c r="Q51" s="10">
        <f t="shared" si="15"/>
        <v>0</v>
      </c>
    </row>
    <row r="52" spans="1:17" ht="12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2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>
      <c r="A54" s="30" t="s">
        <v>32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7" ht="12" customHeight="1">
      <c r="A55" s="43" t="s">
        <v>2</v>
      </c>
      <c r="B55" s="36" t="s">
        <v>3</v>
      </c>
      <c r="C55" s="37" t="s">
        <v>4</v>
      </c>
      <c r="D55" s="38"/>
      <c r="E55" s="47" t="s">
        <v>5</v>
      </c>
      <c r="F55" s="48"/>
      <c r="G55" s="37" t="s">
        <v>6</v>
      </c>
      <c r="H55" s="38"/>
      <c r="I55" s="37" t="s">
        <v>7</v>
      </c>
      <c r="J55" s="38"/>
      <c r="K55" s="37" t="s">
        <v>8</v>
      </c>
      <c r="L55" s="38"/>
      <c r="M55" s="37" t="s">
        <v>9</v>
      </c>
      <c r="N55" s="38"/>
      <c r="O55" s="37" t="s">
        <v>10</v>
      </c>
      <c r="P55" s="38"/>
      <c r="Q55" s="35" t="s">
        <v>11</v>
      </c>
    </row>
    <row r="56" spans="1:17" ht="12" customHeight="1">
      <c r="A56" s="44"/>
      <c r="B56" s="34"/>
      <c r="C56" s="3" t="s">
        <v>12</v>
      </c>
      <c r="D56" s="4" t="s">
        <v>13</v>
      </c>
      <c r="E56" s="4" t="s">
        <v>12</v>
      </c>
      <c r="F56" s="4" t="s">
        <v>13</v>
      </c>
      <c r="G56" s="3" t="s">
        <v>12</v>
      </c>
      <c r="H56" s="4" t="s">
        <v>13</v>
      </c>
      <c r="I56" s="4" t="s">
        <v>12</v>
      </c>
      <c r="J56" s="4" t="s">
        <v>13</v>
      </c>
      <c r="K56" s="3" t="s">
        <v>12</v>
      </c>
      <c r="L56" s="4" t="s">
        <v>13</v>
      </c>
      <c r="M56" s="4" t="s">
        <v>12</v>
      </c>
      <c r="N56" s="4" t="s">
        <v>13</v>
      </c>
      <c r="O56" s="3" t="s">
        <v>12</v>
      </c>
      <c r="P56" s="4" t="s">
        <v>13</v>
      </c>
      <c r="Q56" s="32"/>
    </row>
    <row r="57" spans="1:17" ht="12" customHeight="1">
      <c r="A57" s="5">
        <v>1</v>
      </c>
      <c r="B57" s="5">
        <v>2</v>
      </c>
      <c r="C57" s="5">
        <v>3</v>
      </c>
      <c r="D57" s="5">
        <v>4</v>
      </c>
      <c r="E57" s="5">
        <v>5</v>
      </c>
      <c r="F57" s="5">
        <v>6</v>
      </c>
      <c r="G57" s="5">
        <v>7</v>
      </c>
      <c r="H57" s="5">
        <v>8</v>
      </c>
      <c r="I57" s="5">
        <v>9</v>
      </c>
      <c r="J57" s="5">
        <v>10</v>
      </c>
      <c r="K57" s="5">
        <v>11</v>
      </c>
      <c r="L57" s="5">
        <v>12</v>
      </c>
      <c r="M57" s="5">
        <v>13</v>
      </c>
      <c r="N57" s="5">
        <v>14</v>
      </c>
      <c r="O57" s="5">
        <v>15</v>
      </c>
      <c r="P57" s="5">
        <v>17</v>
      </c>
      <c r="Q57" s="5">
        <v>18</v>
      </c>
    </row>
    <row r="58" spans="1:17" ht="12" customHeight="1">
      <c r="A58" s="6">
        <v>1</v>
      </c>
      <c r="B58" s="7" t="s">
        <v>33</v>
      </c>
      <c r="C58" s="13">
        <f>KERAMBITAN!C7</f>
        <v>142</v>
      </c>
      <c r="D58" s="13">
        <f>KERAMBITAN!D7</f>
        <v>560</v>
      </c>
      <c r="E58" s="13">
        <f>KERAMBITAN!E7</f>
        <v>141</v>
      </c>
      <c r="F58" s="13">
        <f>KERAMBITAN!F7</f>
        <v>387</v>
      </c>
      <c r="G58" s="13">
        <f>KERAMBITAN!G7</f>
        <v>428</v>
      </c>
      <c r="H58" s="13">
        <f>KERAMBITAN!H7</f>
        <v>396</v>
      </c>
      <c r="I58" s="13">
        <f>KERAMBITAN!I7</f>
        <v>0</v>
      </c>
      <c r="J58" s="13">
        <f>KERAMBITAN!J7</f>
        <v>0</v>
      </c>
      <c r="K58" s="13">
        <f>KERAMBITAN!K7</f>
        <v>0</v>
      </c>
      <c r="L58" s="13">
        <f>KERAMBITAN!L7</f>
        <v>0</v>
      </c>
      <c r="M58" s="13">
        <f>KERAMBITAN!M7</f>
        <v>0</v>
      </c>
      <c r="N58" s="13">
        <f>KERAMBITAN!N7</f>
        <v>0</v>
      </c>
      <c r="O58" s="10">
        <f>C58+E58+G58+I58+K58+M58</f>
        <v>711</v>
      </c>
      <c r="P58" s="10">
        <f>D58+F58+H58+J58+L58+N58</f>
        <v>1343</v>
      </c>
      <c r="Q58" s="10">
        <f>O58+P58</f>
        <v>2054</v>
      </c>
    </row>
    <row r="59" spans="1:17" ht="12" customHeight="1">
      <c r="A59" s="6">
        <v>2</v>
      </c>
      <c r="B59" s="7" t="s">
        <v>34</v>
      </c>
      <c r="C59" s="13">
        <f>KERAMBITAN!C8</f>
        <v>0</v>
      </c>
      <c r="D59" s="13">
        <f>KERAMBITAN!D8</f>
        <v>0</v>
      </c>
      <c r="E59" s="13">
        <f>KERAMBITAN!E8</f>
        <v>0</v>
      </c>
      <c r="F59" s="13">
        <f>KERAMBITAN!F8</f>
        <v>0</v>
      </c>
      <c r="G59" s="13">
        <f>KERAMBITAN!G8</f>
        <v>0</v>
      </c>
      <c r="H59" s="13">
        <f>KERAMBITAN!H8</f>
        <v>0</v>
      </c>
      <c r="I59" s="13">
        <f>KERAMBITAN!I8</f>
        <v>0</v>
      </c>
      <c r="J59" s="13">
        <f>KERAMBITAN!J8</f>
        <v>0</v>
      </c>
      <c r="K59" s="13">
        <f>KERAMBITAN!K8</f>
        <v>0</v>
      </c>
      <c r="L59" s="13">
        <f>KERAMBITAN!L8</f>
        <v>0</v>
      </c>
      <c r="M59" s="13">
        <f>KERAMBITAN!M8</f>
        <v>0</v>
      </c>
      <c r="N59" s="13">
        <f>KERAMBITAN!N8</f>
        <v>0</v>
      </c>
      <c r="O59" s="10">
        <f>C59+E59+G59+I59+K59+M59</f>
        <v>0</v>
      </c>
      <c r="P59" s="10">
        <f>D59+F59+H59+J59+L59+N59</f>
        <v>0</v>
      </c>
      <c r="Q59" s="10">
        <f>O59+P59</f>
        <v>0</v>
      </c>
    </row>
    <row r="60" spans="1:17" ht="12" customHeight="1">
      <c r="A60" s="8"/>
      <c r="B60" s="9" t="s">
        <v>10</v>
      </c>
      <c r="C60" s="10">
        <f>SUM(C58:C59)</f>
        <v>142</v>
      </c>
      <c r="D60" s="10">
        <f t="shared" ref="D60:Q60" si="16">SUM(D58:D59)</f>
        <v>560</v>
      </c>
      <c r="E60" s="10">
        <f t="shared" si="16"/>
        <v>141</v>
      </c>
      <c r="F60" s="10">
        <f t="shared" si="16"/>
        <v>387</v>
      </c>
      <c r="G60" s="10">
        <f t="shared" si="16"/>
        <v>428</v>
      </c>
      <c r="H60" s="10">
        <f t="shared" si="16"/>
        <v>396</v>
      </c>
      <c r="I60" s="10">
        <f t="shared" si="16"/>
        <v>0</v>
      </c>
      <c r="J60" s="10">
        <f t="shared" si="16"/>
        <v>0</v>
      </c>
      <c r="K60" s="10">
        <f t="shared" si="16"/>
        <v>0</v>
      </c>
      <c r="L60" s="10">
        <f t="shared" si="16"/>
        <v>0</v>
      </c>
      <c r="M60" s="10">
        <f t="shared" si="16"/>
        <v>0</v>
      </c>
      <c r="N60" s="10">
        <f t="shared" si="16"/>
        <v>0</v>
      </c>
      <c r="O60" s="10">
        <f t="shared" si="16"/>
        <v>711</v>
      </c>
      <c r="P60" s="10">
        <f t="shared" si="16"/>
        <v>1343</v>
      </c>
      <c r="Q60" s="10">
        <f t="shared" si="16"/>
        <v>2054</v>
      </c>
    </row>
    <row r="61" spans="1:17" ht="12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ht="12" customHeight="1">
      <c r="A63" s="45" t="s">
        <v>2</v>
      </c>
      <c r="B63" s="33" t="s">
        <v>3</v>
      </c>
      <c r="C63" s="39" t="s">
        <v>18</v>
      </c>
      <c r="D63" s="40"/>
      <c r="E63" s="41" t="s">
        <v>19</v>
      </c>
      <c r="F63" s="42"/>
      <c r="G63" s="39" t="s">
        <v>20</v>
      </c>
      <c r="H63" s="40"/>
      <c r="I63" s="39" t="s">
        <v>21</v>
      </c>
      <c r="J63" s="40"/>
      <c r="K63" s="39" t="s">
        <v>22</v>
      </c>
      <c r="L63" s="40"/>
      <c r="M63" s="39" t="s">
        <v>23</v>
      </c>
      <c r="N63" s="40"/>
      <c r="O63" s="39" t="s">
        <v>10</v>
      </c>
      <c r="P63" s="40"/>
      <c r="Q63" s="31" t="s">
        <v>11</v>
      </c>
    </row>
    <row r="64" spans="1:17" ht="12" customHeight="1">
      <c r="A64" s="44"/>
      <c r="B64" s="34"/>
      <c r="C64" s="3" t="s">
        <v>12</v>
      </c>
      <c r="D64" s="4" t="s">
        <v>13</v>
      </c>
      <c r="E64" s="4" t="s">
        <v>12</v>
      </c>
      <c r="F64" s="4" t="s">
        <v>13</v>
      </c>
      <c r="G64" s="3" t="s">
        <v>12</v>
      </c>
      <c r="H64" s="4" t="s">
        <v>13</v>
      </c>
      <c r="I64" s="4" t="s">
        <v>12</v>
      </c>
      <c r="J64" s="4" t="s">
        <v>13</v>
      </c>
      <c r="K64" s="3" t="s">
        <v>12</v>
      </c>
      <c r="L64" s="4" t="s">
        <v>13</v>
      </c>
      <c r="M64" s="4" t="s">
        <v>12</v>
      </c>
      <c r="N64" s="4" t="s">
        <v>13</v>
      </c>
      <c r="O64" s="3" t="s">
        <v>12</v>
      </c>
      <c r="P64" s="4" t="s">
        <v>13</v>
      </c>
      <c r="Q64" s="32"/>
    </row>
    <row r="65" spans="1:17" ht="12" customHeight="1">
      <c r="A65" s="5">
        <v>1</v>
      </c>
      <c r="B65" s="5">
        <v>2</v>
      </c>
      <c r="C65" s="5">
        <v>3</v>
      </c>
      <c r="D65" s="5">
        <v>4</v>
      </c>
      <c r="E65" s="5">
        <v>5</v>
      </c>
      <c r="F65" s="5">
        <v>6</v>
      </c>
      <c r="G65" s="5">
        <v>7</v>
      </c>
      <c r="H65" s="5">
        <v>8</v>
      </c>
      <c r="I65" s="5">
        <v>9</v>
      </c>
      <c r="J65" s="5">
        <v>10</v>
      </c>
      <c r="K65" s="5">
        <v>11</v>
      </c>
      <c r="L65" s="5">
        <v>12</v>
      </c>
      <c r="M65" s="5">
        <v>13</v>
      </c>
      <c r="N65" s="5">
        <v>14</v>
      </c>
      <c r="O65" s="5">
        <v>15</v>
      </c>
      <c r="P65" s="5">
        <v>17</v>
      </c>
      <c r="Q65" s="5">
        <v>18</v>
      </c>
    </row>
    <row r="66" spans="1:17" ht="12" customHeight="1">
      <c r="A66" s="6">
        <v>1</v>
      </c>
      <c r="B66" s="7" t="s">
        <v>33</v>
      </c>
      <c r="C66" s="13">
        <f>KERAMBITAN!C15</f>
        <v>0</v>
      </c>
      <c r="D66" s="13">
        <f>KERAMBITAN!D15</f>
        <v>0</v>
      </c>
      <c r="E66" s="13">
        <f>KERAMBITAN!E15</f>
        <v>0</v>
      </c>
      <c r="F66" s="13">
        <f>KERAMBITAN!F15</f>
        <v>0</v>
      </c>
      <c r="G66" s="13">
        <f>KERAMBITAN!G15</f>
        <v>0</v>
      </c>
      <c r="H66" s="13">
        <f>KERAMBITAN!H15</f>
        <v>0</v>
      </c>
      <c r="I66" s="13">
        <f>KERAMBITAN!I15</f>
        <v>0</v>
      </c>
      <c r="J66" s="13">
        <f>KERAMBITAN!J15</f>
        <v>0</v>
      </c>
      <c r="K66" s="13">
        <f>KERAMBITAN!K15</f>
        <v>0</v>
      </c>
      <c r="L66" s="13">
        <f>KERAMBITAN!L15</f>
        <v>0</v>
      </c>
      <c r="M66" s="13">
        <f>KERAMBITAN!M15</f>
        <v>0</v>
      </c>
      <c r="N66" s="13">
        <f>KERAMBITAN!N15</f>
        <v>0</v>
      </c>
      <c r="O66" s="10">
        <f>C66+E66+G66+I66+K66+M66</f>
        <v>0</v>
      </c>
      <c r="P66" s="10">
        <f>D66+F66+H66+J66+L66+N66</f>
        <v>0</v>
      </c>
      <c r="Q66" s="10">
        <f>O66+P66</f>
        <v>0</v>
      </c>
    </row>
    <row r="67" spans="1:17" ht="12" customHeight="1">
      <c r="A67" s="6">
        <v>2</v>
      </c>
      <c r="B67" s="7" t="s">
        <v>34</v>
      </c>
      <c r="C67" s="13">
        <f>KERAMBITAN!C16</f>
        <v>0</v>
      </c>
      <c r="D67" s="13">
        <f>KERAMBITAN!D16</f>
        <v>0</v>
      </c>
      <c r="E67" s="13">
        <f>KERAMBITAN!E16</f>
        <v>0</v>
      </c>
      <c r="F67" s="13">
        <f>KERAMBITAN!F16</f>
        <v>0</v>
      </c>
      <c r="G67" s="13">
        <f>KERAMBITAN!G16</f>
        <v>0</v>
      </c>
      <c r="H67" s="13">
        <f>KERAMBITAN!H16</f>
        <v>0</v>
      </c>
      <c r="I67" s="13">
        <f>KERAMBITAN!I16</f>
        <v>0</v>
      </c>
      <c r="J67" s="13">
        <f>KERAMBITAN!J16</f>
        <v>0</v>
      </c>
      <c r="K67" s="13">
        <f>KERAMBITAN!K16</f>
        <v>0</v>
      </c>
      <c r="L67" s="13">
        <f>KERAMBITAN!L16</f>
        <v>0</v>
      </c>
      <c r="M67" s="13">
        <f>KERAMBITAN!M16</f>
        <v>0</v>
      </c>
      <c r="N67" s="13">
        <f>KERAMBITAN!N16</f>
        <v>0</v>
      </c>
      <c r="O67" s="10">
        <f>C67+E67+G67+I67+K67+M67</f>
        <v>0</v>
      </c>
      <c r="P67" s="10">
        <f>D67+F67+H67+J67+L67+N67</f>
        <v>0</v>
      </c>
      <c r="Q67" s="10">
        <f>O67+P67</f>
        <v>0</v>
      </c>
    </row>
    <row r="68" spans="1:17" ht="12" customHeight="1">
      <c r="A68" s="8"/>
      <c r="B68" s="9" t="s">
        <v>10</v>
      </c>
      <c r="C68" s="10">
        <f>SUM(C66:C67)</f>
        <v>0</v>
      </c>
      <c r="D68" s="10">
        <f t="shared" ref="D68:Q68" si="17">SUM(D66:D67)</f>
        <v>0</v>
      </c>
      <c r="E68" s="10">
        <f t="shared" si="17"/>
        <v>0</v>
      </c>
      <c r="F68" s="10">
        <f t="shared" si="17"/>
        <v>0</v>
      </c>
      <c r="G68" s="10">
        <f t="shared" si="17"/>
        <v>0</v>
      </c>
      <c r="H68" s="10">
        <f t="shared" si="17"/>
        <v>0</v>
      </c>
      <c r="I68" s="10">
        <f t="shared" si="17"/>
        <v>0</v>
      </c>
      <c r="J68" s="10">
        <f t="shared" si="17"/>
        <v>0</v>
      </c>
      <c r="K68" s="10">
        <f t="shared" si="17"/>
        <v>0</v>
      </c>
      <c r="L68" s="10">
        <f t="shared" si="17"/>
        <v>0</v>
      </c>
      <c r="M68" s="10">
        <f t="shared" si="17"/>
        <v>0</v>
      </c>
      <c r="N68" s="10">
        <f t="shared" si="17"/>
        <v>0</v>
      </c>
      <c r="O68" s="10">
        <f t="shared" si="17"/>
        <v>0</v>
      </c>
      <c r="P68" s="10">
        <f t="shared" si="17"/>
        <v>0</v>
      </c>
      <c r="Q68" s="10">
        <f t="shared" si="17"/>
        <v>0</v>
      </c>
    </row>
    <row r="69" spans="1:17" ht="12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17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1:17">
      <c r="A71" s="29" t="s">
        <v>35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1:17" ht="12" customHeight="1">
      <c r="A72" s="53"/>
      <c r="B72" s="53"/>
      <c r="C72" s="54" t="s">
        <v>4</v>
      </c>
      <c r="D72" s="38"/>
      <c r="E72" s="47" t="s">
        <v>5</v>
      </c>
      <c r="F72" s="48"/>
      <c r="G72" s="37" t="s">
        <v>6</v>
      </c>
      <c r="H72" s="38"/>
      <c r="I72" s="37" t="s">
        <v>7</v>
      </c>
      <c r="J72" s="38"/>
      <c r="K72" s="37" t="s">
        <v>8</v>
      </c>
      <c r="L72" s="38"/>
      <c r="M72" s="37" t="s">
        <v>9</v>
      </c>
      <c r="N72" s="38"/>
      <c r="O72" s="37" t="s">
        <v>10</v>
      </c>
      <c r="P72" s="38"/>
      <c r="Q72" s="35" t="s">
        <v>11</v>
      </c>
    </row>
    <row r="73" spans="1:17" ht="12" customHeight="1">
      <c r="A73" s="11" t="s">
        <v>2</v>
      </c>
      <c r="B73" s="2" t="s">
        <v>3</v>
      </c>
      <c r="C73" s="3" t="s">
        <v>12</v>
      </c>
      <c r="D73" s="4" t="s">
        <v>13</v>
      </c>
      <c r="E73" s="4" t="s">
        <v>12</v>
      </c>
      <c r="F73" s="4" t="s">
        <v>13</v>
      </c>
      <c r="G73" s="3" t="s">
        <v>12</v>
      </c>
      <c r="H73" s="4" t="s">
        <v>13</v>
      </c>
      <c r="I73" s="4" t="s">
        <v>12</v>
      </c>
      <c r="J73" s="4" t="s">
        <v>13</v>
      </c>
      <c r="K73" s="3" t="s">
        <v>12</v>
      </c>
      <c r="L73" s="4" t="s">
        <v>13</v>
      </c>
      <c r="M73" s="4" t="s">
        <v>12</v>
      </c>
      <c r="N73" s="4" t="s">
        <v>13</v>
      </c>
      <c r="O73" s="3" t="s">
        <v>12</v>
      </c>
      <c r="P73" s="4" t="s">
        <v>13</v>
      </c>
      <c r="Q73" s="32"/>
    </row>
    <row r="74" spans="1:17" ht="12" customHeight="1">
      <c r="A74" s="5">
        <v>1</v>
      </c>
      <c r="B74" s="5">
        <v>2</v>
      </c>
      <c r="C74" s="5">
        <v>3</v>
      </c>
      <c r="D74" s="5">
        <v>4</v>
      </c>
      <c r="E74" s="5">
        <v>5</v>
      </c>
      <c r="F74" s="5">
        <v>6</v>
      </c>
      <c r="G74" s="5">
        <v>7</v>
      </c>
      <c r="H74" s="5">
        <v>8</v>
      </c>
      <c r="I74" s="5">
        <v>9</v>
      </c>
      <c r="J74" s="5">
        <v>10</v>
      </c>
      <c r="K74" s="5">
        <v>11</v>
      </c>
      <c r="L74" s="5">
        <v>12</v>
      </c>
      <c r="M74" s="5">
        <v>13</v>
      </c>
      <c r="N74" s="5">
        <v>14</v>
      </c>
      <c r="O74" s="5">
        <v>15</v>
      </c>
      <c r="P74" s="5">
        <v>17</v>
      </c>
      <c r="Q74" s="5">
        <v>18</v>
      </c>
    </row>
    <row r="75" spans="1:17" ht="12" customHeight="1">
      <c r="A75" s="6">
        <v>1</v>
      </c>
      <c r="B75" s="7" t="s">
        <v>36</v>
      </c>
      <c r="C75" s="13">
        <f>MARGA!C7</f>
        <v>4</v>
      </c>
      <c r="D75" s="13">
        <f>MARGA!D7</f>
        <v>18</v>
      </c>
      <c r="E75" s="13">
        <f>MARGA!E7</f>
        <v>0</v>
      </c>
      <c r="F75" s="13">
        <f>MARGA!F7</f>
        <v>0</v>
      </c>
      <c r="G75" s="13">
        <f>MARGA!G7</f>
        <v>0</v>
      </c>
      <c r="H75" s="13">
        <f>MARGA!H7</f>
        <v>0</v>
      </c>
      <c r="I75" s="13">
        <f>MARGA!I7</f>
        <v>0</v>
      </c>
      <c r="J75" s="13">
        <f>MARGA!J7</f>
        <v>0</v>
      </c>
      <c r="K75" s="13">
        <f>MARGA!K7</f>
        <v>0</v>
      </c>
      <c r="L75" s="13">
        <f>MARGA!L7</f>
        <v>0</v>
      </c>
      <c r="M75" s="13">
        <f>MARGA!M7</f>
        <v>0</v>
      </c>
      <c r="N75" s="13">
        <f>MARGA!N7</f>
        <v>0</v>
      </c>
      <c r="O75" s="10">
        <f>C75+E75+G75+I75+K75+M75</f>
        <v>4</v>
      </c>
      <c r="P75" s="10">
        <f>D75+F75+H75+J75+L75+N75</f>
        <v>18</v>
      </c>
      <c r="Q75" s="10">
        <f>O75+P75</f>
        <v>22</v>
      </c>
    </row>
    <row r="76" spans="1:17" ht="12" customHeight="1">
      <c r="A76" s="6">
        <v>2</v>
      </c>
      <c r="B76" s="7" t="s">
        <v>37</v>
      </c>
      <c r="C76" s="13">
        <f>MARGA!C8</f>
        <v>0</v>
      </c>
      <c r="D76" s="13">
        <f>MARGA!D8</f>
        <v>0</v>
      </c>
      <c r="E76" s="13">
        <f>MARGA!E8</f>
        <v>0</v>
      </c>
      <c r="F76" s="13">
        <f>MARGA!F8</f>
        <v>0</v>
      </c>
      <c r="G76" s="13">
        <f>MARGA!G8</f>
        <v>0</v>
      </c>
      <c r="H76" s="13">
        <f>MARGA!H8</f>
        <v>0</v>
      </c>
      <c r="I76" s="13">
        <f>MARGA!I8</f>
        <v>0</v>
      </c>
      <c r="J76" s="13">
        <f>MARGA!J8</f>
        <v>0</v>
      </c>
      <c r="K76" s="13">
        <f>MARGA!K8</f>
        <v>0</v>
      </c>
      <c r="L76" s="13">
        <f>MARGA!L8</f>
        <v>0</v>
      </c>
      <c r="M76" s="13">
        <f>MARGA!M8</f>
        <v>0</v>
      </c>
      <c r="N76" s="13">
        <f>MARGA!N8</f>
        <v>0</v>
      </c>
      <c r="O76" s="10">
        <f t="shared" ref="O76:P77" si="18">C76+E76+G76+I76+K76+M76</f>
        <v>0</v>
      </c>
      <c r="P76" s="10">
        <f t="shared" si="18"/>
        <v>0</v>
      </c>
      <c r="Q76" s="10">
        <f t="shared" ref="Q76:Q77" si="19">O76+P76</f>
        <v>0</v>
      </c>
    </row>
    <row r="77" spans="1:17" ht="12" customHeight="1">
      <c r="A77" s="6">
        <v>3</v>
      </c>
      <c r="B77" s="7" t="s">
        <v>38</v>
      </c>
      <c r="C77" s="13">
        <f>MARGA!C9</f>
        <v>0</v>
      </c>
      <c r="D77" s="13">
        <f>MARGA!D9</f>
        <v>0</v>
      </c>
      <c r="E77" s="13">
        <f>MARGA!E9</f>
        <v>0</v>
      </c>
      <c r="F77" s="13">
        <f>MARGA!F9</f>
        <v>0</v>
      </c>
      <c r="G77" s="13">
        <f>MARGA!G9</f>
        <v>0</v>
      </c>
      <c r="H77" s="13">
        <f>MARGA!H9</f>
        <v>0</v>
      </c>
      <c r="I77" s="13">
        <f>MARGA!I9</f>
        <v>0</v>
      </c>
      <c r="J77" s="13">
        <f>MARGA!J9</f>
        <v>0</v>
      </c>
      <c r="K77" s="13">
        <f>MARGA!K9</f>
        <v>0</v>
      </c>
      <c r="L77" s="13">
        <f>MARGA!L9</f>
        <v>0</v>
      </c>
      <c r="M77" s="13">
        <f>MARGA!M9</f>
        <v>0</v>
      </c>
      <c r="N77" s="13">
        <f>MARGA!N9</f>
        <v>0</v>
      </c>
      <c r="O77" s="10">
        <f t="shared" si="18"/>
        <v>0</v>
      </c>
      <c r="P77" s="10">
        <f t="shared" si="18"/>
        <v>0</v>
      </c>
      <c r="Q77" s="10">
        <f t="shared" si="19"/>
        <v>0</v>
      </c>
    </row>
    <row r="78" spans="1:17" ht="12" customHeight="1">
      <c r="A78" s="8"/>
      <c r="B78" s="9" t="s">
        <v>10</v>
      </c>
      <c r="C78" s="10">
        <f>SUM(C75:C77)</f>
        <v>4</v>
      </c>
      <c r="D78" s="10">
        <f t="shared" ref="D78:Q78" si="20">SUM(D75:D77)</f>
        <v>18</v>
      </c>
      <c r="E78" s="10">
        <f t="shared" si="20"/>
        <v>0</v>
      </c>
      <c r="F78" s="10">
        <f t="shared" si="20"/>
        <v>0</v>
      </c>
      <c r="G78" s="10">
        <f t="shared" si="20"/>
        <v>0</v>
      </c>
      <c r="H78" s="10">
        <f t="shared" si="20"/>
        <v>0</v>
      </c>
      <c r="I78" s="10">
        <f t="shared" si="20"/>
        <v>0</v>
      </c>
      <c r="J78" s="10">
        <f t="shared" si="20"/>
        <v>0</v>
      </c>
      <c r="K78" s="10">
        <f t="shared" si="20"/>
        <v>0</v>
      </c>
      <c r="L78" s="10">
        <f t="shared" si="20"/>
        <v>0</v>
      </c>
      <c r="M78" s="10">
        <f t="shared" si="20"/>
        <v>0</v>
      </c>
      <c r="N78" s="10">
        <f t="shared" si="20"/>
        <v>0</v>
      </c>
      <c r="O78" s="10">
        <f t="shared" si="20"/>
        <v>4</v>
      </c>
      <c r="P78" s="10">
        <f t="shared" si="20"/>
        <v>18</v>
      </c>
      <c r="Q78" s="10">
        <f t="shared" si="20"/>
        <v>22</v>
      </c>
    </row>
    <row r="79" spans="1:17" ht="12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ht="12" customHeight="1">
      <c r="A81" s="46"/>
      <c r="B81" s="46"/>
      <c r="C81" s="39" t="s">
        <v>18</v>
      </c>
      <c r="D81" s="40"/>
      <c r="E81" s="41" t="s">
        <v>19</v>
      </c>
      <c r="F81" s="42"/>
      <c r="G81" s="39" t="s">
        <v>20</v>
      </c>
      <c r="H81" s="40"/>
      <c r="I81" s="39" t="s">
        <v>21</v>
      </c>
      <c r="J81" s="40"/>
      <c r="K81" s="39" t="s">
        <v>22</v>
      </c>
      <c r="L81" s="40"/>
      <c r="M81" s="39" t="s">
        <v>23</v>
      </c>
      <c r="N81" s="40"/>
      <c r="O81" s="39" t="s">
        <v>10</v>
      </c>
      <c r="P81" s="40"/>
      <c r="Q81" s="31" t="s">
        <v>11</v>
      </c>
    </row>
    <row r="82" spans="1:17" ht="12" customHeight="1">
      <c r="A82" s="11" t="s">
        <v>2</v>
      </c>
      <c r="B82" s="2" t="s">
        <v>3</v>
      </c>
      <c r="C82" s="3" t="s">
        <v>12</v>
      </c>
      <c r="D82" s="4" t="s">
        <v>13</v>
      </c>
      <c r="E82" s="4" t="s">
        <v>12</v>
      </c>
      <c r="F82" s="4" t="s">
        <v>13</v>
      </c>
      <c r="G82" s="3" t="s">
        <v>12</v>
      </c>
      <c r="H82" s="4" t="s">
        <v>13</v>
      </c>
      <c r="I82" s="4" t="s">
        <v>12</v>
      </c>
      <c r="J82" s="4" t="s">
        <v>13</v>
      </c>
      <c r="K82" s="3" t="s">
        <v>12</v>
      </c>
      <c r="L82" s="4" t="s">
        <v>13</v>
      </c>
      <c r="M82" s="4" t="s">
        <v>12</v>
      </c>
      <c r="N82" s="4" t="s">
        <v>13</v>
      </c>
      <c r="O82" s="3" t="s">
        <v>12</v>
      </c>
      <c r="P82" s="4" t="s">
        <v>13</v>
      </c>
      <c r="Q82" s="32"/>
    </row>
    <row r="83" spans="1:17" ht="12" customHeight="1">
      <c r="A83" s="5">
        <v>1</v>
      </c>
      <c r="B83" s="5">
        <v>2</v>
      </c>
      <c r="C83" s="5">
        <v>3</v>
      </c>
      <c r="D83" s="5">
        <v>4</v>
      </c>
      <c r="E83" s="5">
        <v>5</v>
      </c>
      <c r="F83" s="5">
        <v>6</v>
      </c>
      <c r="G83" s="5">
        <v>7</v>
      </c>
      <c r="H83" s="5">
        <v>8</v>
      </c>
      <c r="I83" s="5">
        <v>9</v>
      </c>
      <c r="J83" s="5">
        <v>10</v>
      </c>
      <c r="K83" s="5">
        <v>11</v>
      </c>
      <c r="L83" s="5">
        <v>12</v>
      </c>
      <c r="M83" s="5">
        <v>13</v>
      </c>
      <c r="N83" s="5">
        <v>14</v>
      </c>
      <c r="O83" s="5">
        <v>15</v>
      </c>
      <c r="P83" s="5">
        <v>17</v>
      </c>
      <c r="Q83" s="5">
        <v>18</v>
      </c>
    </row>
    <row r="84" spans="1:17" ht="12" customHeight="1">
      <c r="A84" s="6">
        <v>1</v>
      </c>
      <c r="B84" s="7" t="s">
        <v>36</v>
      </c>
      <c r="C84" s="14">
        <f>MARGA!C16</f>
        <v>0</v>
      </c>
      <c r="D84" s="14">
        <f>MARGA!D16</f>
        <v>0</v>
      </c>
      <c r="E84" s="14">
        <f>MARGA!E16</f>
        <v>0</v>
      </c>
      <c r="F84" s="14">
        <f>MARGA!F16</f>
        <v>0</v>
      </c>
      <c r="G84" s="14">
        <f>MARGA!G16</f>
        <v>0</v>
      </c>
      <c r="H84" s="14">
        <f>MARGA!H16</f>
        <v>0</v>
      </c>
      <c r="I84" s="14">
        <f>MARGA!I16</f>
        <v>0</v>
      </c>
      <c r="J84" s="14">
        <f>MARGA!J16</f>
        <v>0</v>
      </c>
      <c r="K84" s="14">
        <f>MARGA!K16</f>
        <v>0</v>
      </c>
      <c r="L84" s="14">
        <f>MARGA!L16</f>
        <v>0</v>
      </c>
      <c r="M84" s="14">
        <f>MARGA!M16</f>
        <v>0</v>
      </c>
      <c r="N84" s="14">
        <f>MARGA!N16</f>
        <v>0</v>
      </c>
      <c r="O84" s="10">
        <f>C84+E84+G84+I84+K84+M84</f>
        <v>0</v>
      </c>
      <c r="P84" s="10">
        <f>D84+F84+H84+J84+L84+N84</f>
        <v>0</v>
      </c>
      <c r="Q84" s="10">
        <f>O84+P84</f>
        <v>0</v>
      </c>
    </row>
    <row r="85" spans="1:17" ht="12" customHeight="1">
      <c r="A85" s="6">
        <v>2</v>
      </c>
      <c r="B85" s="7" t="s">
        <v>37</v>
      </c>
      <c r="C85" s="14">
        <f>MARGA!C17</f>
        <v>0</v>
      </c>
      <c r="D85" s="14">
        <f>MARGA!D17</f>
        <v>0</v>
      </c>
      <c r="E85" s="14">
        <f>MARGA!E17</f>
        <v>0</v>
      </c>
      <c r="F85" s="14">
        <f>MARGA!F17</f>
        <v>0</v>
      </c>
      <c r="G85" s="14">
        <f>MARGA!G17</f>
        <v>0</v>
      </c>
      <c r="H85" s="14">
        <f>MARGA!H17</f>
        <v>0</v>
      </c>
      <c r="I85" s="14">
        <f>MARGA!I17</f>
        <v>0</v>
      </c>
      <c r="J85" s="14">
        <f>MARGA!J17</f>
        <v>0</v>
      </c>
      <c r="K85" s="14">
        <f>MARGA!K17</f>
        <v>0</v>
      </c>
      <c r="L85" s="14">
        <f>MARGA!L17</f>
        <v>0</v>
      </c>
      <c r="M85" s="14">
        <f>MARGA!M17</f>
        <v>0</v>
      </c>
      <c r="N85" s="14">
        <f>MARGA!N17</f>
        <v>0</v>
      </c>
      <c r="O85" s="10">
        <f t="shared" ref="O85:P86" si="21">C85+E85+G85+I85+K85+M85</f>
        <v>0</v>
      </c>
      <c r="P85" s="10">
        <f t="shared" si="21"/>
        <v>0</v>
      </c>
      <c r="Q85" s="10">
        <f t="shared" ref="Q85:Q86" si="22">O85+P85</f>
        <v>0</v>
      </c>
    </row>
    <row r="86" spans="1:17" ht="12" customHeight="1">
      <c r="A86" s="6">
        <v>3</v>
      </c>
      <c r="B86" s="7" t="s">
        <v>38</v>
      </c>
      <c r="C86" s="14">
        <f>MARGA!C18</f>
        <v>0</v>
      </c>
      <c r="D86" s="14">
        <f>MARGA!D18</f>
        <v>0</v>
      </c>
      <c r="E86" s="14">
        <f>MARGA!E18</f>
        <v>0</v>
      </c>
      <c r="F86" s="14">
        <f>MARGA!F18</f>
        <v>0</v>
      </c>
      <c r="G86" s="14">
        <f>MARGA!G18</f>
        <v>0</v>
      </c>
      <c r="H86" s="14">
        <f>MARGA!H18</f>
        <v>0</v>
      </c>
      <c r="I86" s="14">
        <f>MARGA!I18</f>
        <v>0</v>
      </c>
      <c r="J86" s="14">
        <f>MARGA!J18</f>
        <v>0</v>
      </c>
      <c r="K86" s="14">
        <f>MARGA!K18</f>
        <v>0</v>
      </c>
      <c r="L86" s="14">
        <f>MARGA!L18</f>
        <v>0</v>
      </c>
      <c r="M86" s="14">
        <f>MARGA!M18</f>
        <v>0</v>
      </c>
      <c r="N86" s="14">
        <f>MARGA!N18</f>
        <v>0</v>
      </c>
      <c r="O86" s="10">
        <f t="shared" si="21"/>
        <v>0</v>
      </c>
      <c r="P86" s="10">
        <f t="shared" si="21"/>
        <v>0</v>
      </c>
      <c r="Q86" s="10">
        <f t="shared" si="22"/>
        <v>0</v>
      </c>
    </row>
    <row r="87" spans="1:17" ht="12" customHeight="1">
      <c r="A87" s="8"/>
      <c r="B87" s="9" t="s">
        <v>10</v>
      </c>
      <c r="C87" s="10">
        <f>SUM(C84:C86)</f>
        <v>0</v>
      </c>
      <c r="D87" s="10">
        <f t="shared" ref="D87:Q87" si="23">SUM(D84:D86)</f>
        <v>0</v>
      </c>
      <c r="E87" s="10">
        <f t="shared" si="23"/>
        <v>0</v>
      </c>
      <c r="F87" s="10">
        <f t="shared" si="23"/>
        <v>0</v>
      </c>
      <c r="G87" s="10">
        <f t="shared" si="23"/>
        <v>0</v>
      </c>
      <c r="H87" s="10">
        <f t="shared" si="23"/>
        <v>0</v>
      </c>
      <c r="I87" s="10">
        <f t="shared" si="23"/>
        <v>0</v>
      </c>
      <c r="J87" s="10">
        <f t="shared" si="23"/>
        <v>0</v>
      </c>
      <c r="K87" s="10">
        <f t="shared" si="23"/>
        <v>0</v>
      </c>
      <c r="L87" s="10">
        <f t="shared" si="23"/>
        <v>0</v>
      </c>
      <c r="M87" s="10">
        <f t="shared" si="23"/>
        <v>0</v>
      </c>
      <c r="N87" s="10">
        <f t="shared" si="23"/>
        <v>0</v>
      </c>
      <c r="O87" s="10">
        <f t="shared" si="23"/>
        <v>0</v>
      </c>
      <c r="P87" s="10">
        <f t="shared" si="23"/>
        <v>0</v>
      </c>
      <c r="Q87" s="10">
        <f t="shared" si="23"/>
        <v>0</v>
      </c>
    </row>
    <row r="88" spans="1:17" ht="12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1:17">
      <c r="A90" s="29" t="s">
        <v>39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1:17" ht="12" customHeight="1">
      <c r="A91" s="43" t="s">
        <v>2</v>
      </c>
      <c r="B91" s="36" t="s">
        <v>3</v>
      </c>
      <c r="C91" s="37" t="s">
        <v>4</v>
      </c>
      <c r="D91" s="38"/>
      <c r="E91" s="47" t="s">
        <v>5</v>
      </c>
      <c r="F91" s="48"/>
      <c r="G91" s="37" t="s">
        <v>6</v>
      </c>
      <c r="H91" s="38"/>
      <c r="I91" s="37" t="s">
        <v>7</v>
      </c>
      <c r="J91" s="38"/>
      <c r="K91" s="37" t="s">
        <v>8</v>
      </c>
      <c r="L91" s="38"/>
      <c r="M91" s="37" t="s">
        <v>9</v>
      </c>
      <c r="N91" s="38"/>
      <c r="O91" s="37" t="s">
        <v>10</v>
      </c>
      <c r="P91" s="38"/>
      <c r="Q91" s="35" t="s">
        <v>11</v>
      </c>
    </row>
    <row r="92" spans="1:17" ht="12" customHeight="1">
      <c r="A92" s="44"/>
      <c r="B92" s="34"/>
      <c r="C92" s="3" t="s">
        <v>12</v>
      </c>
      <c r="D92" s="4" t="s">
        <v>13</v>
      </c>
      <c r="E92" s="4" t="s">
        <v>12</v>
      </c>
      <c r="F92" s="4" t="s">
        <v>13</v>
      </c>
      <c r="G92" s="3" t="s">
        <v>12</v>
      </c>
      <c r="H92" s="4" t="s">
        <v>13</v>
      </c>
      <c r="I92" s="4" t="s">
        <v>12</v>
      </c>
      <c r="J92" s="4" t="s">
        <v>13</v>
      </c>
      <c r="K92" s="3" t="s">
        <v>12</v>
      </c>
      <c r="L92" s="4" t="s">
        <v>13</v>
      </c>
      <c r="M92" s="4" t="s">
        <v>12</v>
      </c>
      <c r="N92" s="4" t="s">
        <v>13</v>
      </c>
      <c r="O92" s="3" t="s">
        <v>12</v>
      </c>
      <c r="P92" s="4" t="s">
        <v>13</v>
      </c>
      <c r="Q92" s="32"/>
    </row>
    <row r="93" spans="1:17" ht="12" customHeight="1">
      <c r="A93" s="5">
        <v>1</v>
      </c>
      <c r="B93" s="5">
        <v>2</v>
      </c>
      <c r="C93" s="5">
        <v>3</v>
      </c>
      <c r="D93" s="5">
        <v>4</v>
      </c>
      <c r="E93" s="5">
        <v>5</v>
      </c>
      <c r="F93" s="5">
        <v>6</v>
      </c>
      <c r="G93" s="5">
        <v>7</v>
      </c>
      <c r="H93" s="5">
        <v>8</v>
      </c>
      <c r="I93" s="5">
        <v>9</v>
      </c>
      <c r="J93" s="5">
        <v>10</v>
      </c>
      <c r="K93" s="5">
        <v>11</v>
      </c>
      <c r="L93" s="5">
        <v>12</v>
      </c>
      <c r="M93" s="5">
        <v>13</v>
      </c>
      <c r="N93" s="5">
        <v>14</v>
      </c>
      <c r="O93" s="5">
        <v>15</v>
      </c>
      <c r="P93" s="5">
        <v>17</v>
      </c>
      <c r="Q93" s="5">
        <v>18</v>
      </c>
    </row>
    <row r="94" spans="1:17" ht="12" customHeight="1">
      <c r="A94" s="6">
        <v>1</v>
      </c>
      <c r="B94" s="7" t="s">
        <v>40</v>
      </c>
      <c r="C94" s="8">
        <f>PENEBEL!C7</f>
        <v>0</v>
      </c>
      <c r="D94" s="8">
        <f>PENEBEL!D7</f>
        <v>70</v>
      </c>
      <c r="E94" s="8">
        <f>PENEBEL!E7</f>
        <v>0</v>
      </c>
      <c r="F94" s="8">
        <f>PENEBEL!F7</f>
        <v>71</v>
      </c>
      <c r="G94" s="8">
        <f>PENEBEL!G7</f>
        <v>0</v>
      </c>
      <c r="H94" s="8">
        <f>PENEBEL!H7</f>
        <v>81</v>
      </c>
      <c r="I94" s="8">
        <f>PENEBEL!I7</f>
        <v>0</v>
      </c>
      <c r="J94" s="8">
        <f>PENEBEL!J7</f>
        <v>0</v>
      </c>
      <c r="K94" s="8">
        <f>PENEBEL!K7</f>
        <v>0</v>
      </c>
      <c r="L94" s="8">
        <f>PENEBEL!L7</f>
        <v>0</v>
      </c>
      <c r="M94" s="8">
        <f>PENEBEL!M7</f>
        <v>0</v>
      </c>
      <c r="N94" s="8">
        <f>PENEBEL!N7</f>
        <v>0</v>
      </c>
      <c r="O94" s="15">
        <f>C94+E94+G94+I94+K94+M94</f>
        <v>0</v>
      </c>
      <c r="P94" s="10">
        <f>D94+F94+H94+J94+L94+N94</f>
        <v>222</v>
      </c>
      <c r="Q94" s="10">
        <f>O94+P94</f>
        <v>222</v>
      </c>
    </row>
    <row r="95" spans="1:17" ht="12" customHeight="1">
      <c r="A95" s="6">
        <v>2</v>
      </c>
      <c r="B95" s="7" t="s">
        <v>41</v>
      </c>
      <c r="C95" s="8">
        <f>PENEBEL!C8</f>
        <v>0</v>
      </c>
      <c r="D95" s="8">
        <f>PENEBEL!D8</f>
        <v>12</v>
      </c>
      <c r="E95" s="8">
        <f>PENEBEL!E8</f>
        <v>0</v>
      </c>
      <c r="F95" s="8">
        <f>PENEBEL!F8</f>
        <v>12</v>
      </c>
      <c r="G95" s="8">
        <f>PENEBEL!G8</f>
        <v>9</v>
      </c>
      <c r="H95" s="8">
        <f>PENEBEL!H8</f>
        <v>4</v>
      </c>
      <c r="I95" s="8">
        <f>PENEBEL!I8</f>
        <v>0</v>
      </c>
      <c r="J95" s="8">
        <f>PENEBEL!J8</f>
        <v>0</v>
      </c>
      <c r="K95" s="8">
        <f>PENEBEL!K8</f>
        <v>0</v>
      </c>
      <c r="L95" s="8">
        <f>PENEBEL!L8</f>
        <v>0</v>
      </c>
      <c r="M95" s="8">
        <f>PENEBEL!M8</f>
        <v>0</v>
      </c>
      <c r="N95" s="8">
        <f>PENEBEL!N8</f>
        <v>0</v>
      </c>
      <c r="O95" s="15">
        <f>C95+E95+G95+I95+K95+M95</f>
        <v>9</v>
      </c>
      <c r="P95" s="10">
        <f>D95+F95+H95+J95+L95+N95</f>
        <v>28</v>
      </c>
      <c r="Q95" s="10">
        <f>O95+P95</f>
        <v>37</v>
      </c>
    </row>
    <row r="96" spans="1:17" ht="12" customHeight="1">
      <c r="A96" s="8"/>
      <c r="B96" s="9" t="s">
        <v>10</v>
      </c>
      <c r="C96" s="15">
        <f>SUM(C94:C95)</f>
        <v>0</v>
      </c>
      <c r="D96" s="15">
        <f t="shared" ref="D96:Q96" si="24">SUM(D94:D95)</f>
        <v>82</v>
      </c>
      <c r="E96" s="15">
        <f t="shared" si="24"/>
        <v>0</v>
      </c>
      <c r="F96" s="15">
        <f t="shared" si="24"/>
        <v>83</v>
      </c>
      <c r="G96" s="15">
        <f t="shared" si="24"/>
        <v>9</v>
      </c>
      <c r="H96" s="15">
        <f t="shared" si="24"/>
        <v>85</v>
      </c>
      <c r="I96" s="15">
        <f t="shared" si="24"/>
        <v>0</v>
      </c>
      <c r="J96" s="15">
        <f t="shared" si="24"/>
        <v>0</v>
      </c>
      <c r="K96" s="15">
        <f t="shared" si="24"/>
        <v>0</v>
      </c>
      <c r="L96" s="15">
        <f t="shared" si="24"/>
        <v>0</v>
      </c>
      <c r="M96" s="15">
        <f t="shared" si="24"/>
        <v>0</v>
      </c>
      <c r="N96" s="15">
        <f t="shared" si="24"/>
        <v>0</v>
      </c>
      <c r="O96" s="15">
        <f t="shared" si="24"/>
        <v>9</v>
      </c>
      <c r="P96" s="15">
        <f t="shared" si="24"/>
        <v>250</v>
      </c>
      <c r="Q96" s="15">
        <f t="shared" si="24"/>
        <v>259</v>
      </c>
    </row>
    <row r="97" spans="1:17" ht="12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ht="12" customHeight="1">
      <c r="A99" s="45" t="s">
        <v>2</v>
      </c>
      <c r="B99" s="33" t="s">
        <v>3</v>
      </c>
      <c r="C99" s="39" t="s">
        <v>18</v>
      </c>
      <c r="D99" s="40"/>
      <c r="E99" s="41" t="s">
        <v>19</v>
      </c>
      <c r="F99" s="42"/>
      <c r="G99" s="39" t="s">
        <v>20</v>
      </c>
      <c r="H99" s="40"/>
      <c r="I99" s="39" t="s">
        <v>21</v>
      </c>
      <c r="J99" s="40"/>
      <c r="K99" s="39" t="s">
        <v>22</v>
      </c>
      <c r="L99" s="40"/>
      <c r="M99" s="39" t="s">
        <v>23</v>
      </c>
      <c r="N99" s="40"/>
      <c r="O99" s="39" t="s">
        <v>10</v>
      </c>
      <c r="P99" s="40"/>
      <c r="Q99" s="31" t="s">
        <v>11</v>
      </c>
    </row>
    <row r="100" spans="1:17" ht="12" customHeight="1">
      <c r="A100" s="44"/>
      <c r="B100" s="34"/>
      <c r="C100" s="3" t="s">
        <v>12</v>
      </c>
      <c r="D100" s="4" t="s">
        <v>13</v>
      </c>
      <c r="E100" s="4" t="s">
        <v>12</v>
      </c>
      <c r="F100" s="4" t="s">
        <v>13</v>
      </c>
      <c r="G100" s="3" t="s">
        <v>12</v>
      </c>
      <c r="H100" s="4" t="s">
        <v>13</v>
      </c>
      <c r="I100" s="4" t="s">
        <v>12</v>
      </c>
      <c r="J100" s="4" t="s">
        <v>13</v>
      </c>
      <c r="K100" s="3" t="s">
        <v>12</v>
      </c>
      <c r="L100" s="4" t="s">
        <v>13</v>
      </c>
      <c r="M100" s="4" t="s">
        <v>12</v>
      </c>
      <c r="N100" s="4" t="s">
        <v>13</v>
      </c>
      <c r="O100" s="3" t="s">
        <v>12</v>
      </c>
      <c r="P100" s="4" t="s">
        <v>13</v>
      </c>
      <c r="Q100" s="32"/>
    </row>
    <row r="101" spans="1:17" ht="12" customHeight="1">
      <c r="A101" s="5">
        <v>1</v>
      </c>
      <c r="B101" s="5">
        <v>2</v>
      </c>
      <c r="C101" s="5">
        <v>3</v>
      </c>
      <c r="D101" s="5">
        <v>4</v>
      </c>
      <c r="E101" s="5">
        <v>5</v>
      </c>
      <c r="F101" s="5">
        <v>6</v>
      </c>
      <c r="G101" s="5">
        <v>7</v>
      </c>
      <c r="H101" s="5">
        <v>8</v>
      </c>
      <c r="I101" s="5">
        <v>9</v>
      </c>
      <c r="J101" s="5">
        <v>10</v>
      </c>
      <c r="K101" s="5">
        <v>11</v>
      </c>
      <c r="L101" s="5">
        <v>12</v>
      </c>
      <c r="M101" s="5">
        <v>13</v>
      </c>
      <c r="N101" s="5">
        <v>14</v>
      </c>
      <c r="O101" s="5">
        <v>15</v>
      </c>
      <c r="P101" s="5">
        <v>17</v>
      </c>
      <c r="Q101" s="5">
        <v>18</v>
      </c>
    </row>
    <row r="102" spans="1:17" ht="12" customHeight="1">
      <c r="A102" s="6">
        <v>1</v>
      </c>
      <c r="B102" s="7" t="s">
        <v>40</v>
      </c>
      <c r="C102" s="8">
        <f>PENEBEL!C15</f>
        <v>0</v>
      </c>
      <c r="D102" s="8">
        <f>PENEBEL!D15</f>
        <v>0</v>
      </c>
      <c r="E102" s="8">
        <f>PENEBEL!E15</f>
        <v>0</v>
      </c>
      <c r="F102" s="8">
        <f>PENEBEL!F15</f>
        <v>0</v>
      </c>
      <c r="G102" s="8">
        <f>PENEBEL!G15</f>
        <v>0</v>
      </c>
      <c r="H102" s="8">
        <f>PENEBEL!H15</f>
        <v>0</v>
      </c>
      <c r="I102" s="8">
        <f>PENEBEL!I15</f>
        <v>0</v>
      </c>
      <c r="J102" s="8">
        <f>PENEBEL!J15</f>
        <v>0</v>
      </c>
      <c r="K102" s="8">
        <f>PENEBEL!K15</f>
        <v>0</v>
      </c>
      <c r="L102" s="8">
        <f>PENEBEL!L15</f>
        <v>0</v>
      </c>
      <c r="M102" s="8">
        <f>PENEBEL!M15</f>
        <v>0</v>
      </c>
      <c r="N102" s="8">
        <f>PENEBEL!N15</f>
        <v>0</v>
      </c>
      <c r="O102" s="15">
        <f>C102+E102+G102+I102+K102+M102</f>
        <v>0</v>
      </c>
      <c r="P102" s="10">
        <f>D102+F102+H102+J102+L102+N102</f>
        <v>0</v>
      </c>
      <c r="Q102" s="10">
        <f>O102+P102</f>
        <v>0</v>
      </c>
    </row>
    <row r="103" spans="1:17" ht="12" customHeight="1">
      <c r="A103" s="6">
        <v>2</v>
      </c>
      <c r="B103" s="7" t="s">
        <v>41</v>
      </c>
      <c r="C103" s="8">
        <f>PENEBEL!C16</f>
        <v>0</v>
      </c>
      <c r="D103" s="8">
        <f>PENEBEL!D16</f>
        <v>0</v>
      </c>
      <c r="E103" s="8">
        <f>PENEBEL!E16</f>
        <v>0</v>
      </c>
      <c r="F103" s="8">
        <f>PENEBEL!F16</f>
        <v>0</v>
      </c>
      <c r="G103" s="8">
        <f>PENEBEL!G16</f>
        <v>0</v>
      </c>
      <c r="H103" s="8">
        <f>PENEBEL!H16</f>
        <v>0</v>
      </c>
      <c r="I103" s="8">
        <f>PENEBEL!I16</f>
        <v>0</v>
      </c>
      <c r="J103" s="8">
        <f>PENEBEL!J16</f>
        <v>0</v>
      </c>
      <c r="K103" s="8">
        <f>PENEBEL!K16</f>
        <v>0</v>
      </c>
      <c r="L103" s="8">
        <f>PENEBEL!L16</f>
        <v>0</v>
      </c>
      <c r="M103" s="8">
        <f>PENEBEL!M16</f>
        <v>0</v>
      </c>
      <c r="N103" s="8">
        <f>PENEBEL!N16</f>
        <v>0</v>
      </c>
      <c r="O103" s="15">
        <f>C103+E103+G103+I103+K103+M103</f>
        <v>0</v>
      </c>
      <c r="P103" s="10">
        <f>D103+F103+H103+J103+L103+N103</f>
        <v>0</v>
      </c>
      <c r="Q103" s="10">
        <f>O103+P103</f>
        <v>0</v>
      </c>
    </row>
    <row r="104" spans="1:17" ht="12" customHeight="1">
      <c r="A104" s="8"/>
      <c r="B104" s="9" t="s">
        <v>10</v>
      </c>
      <c r="C104" s="15">
        <f>SUM(C102:C103)</f>
        <v>0</v>
      </c>
      <c r="D104" s="15">
        <f t="shared" ref="D104:Q104" si="25">SUM(D102:D103)</f>
        <v>0</v>
      </c>
      <c r="E104" s="15">
        <f t="shared" si="25"/>
        <v>0</v>
      </c>
      <c r="F104" s="15">
        <f t="shared" si="25"/>
        <v>0</v>
      </c>
      <c r="G104" s="15">
        <f t="shared" si="25"/>
        <v>0</v>
      </c>
      <c r="H104" s="15">
        <f t="shared" si="25"/>
        <v>0</v>
      </c>
      <c r="I104" s="15">
        <f t="shared" si="25"/>
        <v>0</v>
      </c>
      <c r="J104" s="15">
        <f t="shared" si="25"/>
        <v>0</v>
      </c>
      <c r="K104" s="15">
        <f t="shared" si="25"/>
        <v>0</v>
      </c>
      <c r="L104" s="15">
        <f t="shared" si="25"/>
        <v>0</v>
      </c>
      <c r="M104" s="15">
        <f t="shared" si="25"/>
        <v>0</v>
      </c>
      <c r="N104" s="15">
        <f t="shared" si="25"/>
        <v>0</v>
      </c>
      <c r="O104" s="15">
        <f t="shared" si="25"/>
        <v>0</v>
      </c>
      <c r="P104" s="15">
        <f t="shared" si="25"/>
        <v>0</v>
      </c>
      <c r="Q104" s="15">
        <f t="shared" si="25"/>
        <v>0</v>
      </c>
    </row>
    <row r="105" spans="1:17" ht="12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2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</row>
    <row r="107" spans="1:1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</row>
    <row r="108" spans="1:17">
      <c r="A108" s="29" t="s">
        <v>42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1:17" ht="12" customHeight="1">
      <c r="A109" s="43" t="s">
        <v>2</v>
      </c>
      <c r="B109" s="36" t="s">
        <v>3</v>
      </c>
      <c r="C109" s="37" t="s">
        <v>4</v>
      </c>
      <c r="D109" s="38"/>
      <c r="E109" s="47" t="s">
        <v>5</v>
      </c>
      <c r="F109" s="48"/>
      <c r="G109" s="37" t="s">
        <v>6</v>
      </c>
      <c r="H109" s="38"/>
      <c r="I109" s="37" t="s">
        <v>7</v>
      </c>
      <c r="J109" s="38"/>
      <c r="K109" s="37" t="s">
        <v>8</v>
      </c>
      <c r="L109" s="38"/>
      <c r="M109" s="37" t="s">
        <v>9</v>
      </c>
      <c r="N109" s="38"/>
      <c r="O109" s="37" t="s">
        <v>10</v>
      </c>
      <c r="P109" s="38"/>
      <c r="Q109" s="35" t="s">
        <v>11</v>
      </c>
    </row>
    <row r="110" spans="1:17" ht="12" customHeight="1">
      <c r="A110" s="44"/>
      <c r="B110" s="34"/>
      <c r="C110" s="3" t="s">
        <v>12</v>
      </c>
      <c r="D110" s="4" t="s">
        <v>13</v>
      </c>
      <c r="E110" s="4" t="s">
        <v>12</v>
      </c>
      <c r="F110" s="4" t="s">
        <v>13</v>
      </c>
      <c r="G110" s="3" t="s">
        <v>12</v>
      </c>
      <c r="H110" s="4" t="s">
        <v>13</v>
      </c>
      <c r="I110" s="4" t="s">
        <v>12</v>
      </c>
      <c r="J110" s="4" t="s">
        <v>13</v>
      </c>
      <c r="K110" s="3" t="s">
        <v>12</v>
      </c>
      <c r="L110" s="4" t="s">
        <v>13</v>
      </c>
      <c r="M110" s="4" t="s">
        <v>12</v>
      </c>
      <c r="N110" s="4" t="s">
        <v>13</v>
      </c>
      <c r="O110" s="3" t="s">
        <v>12</v>
      </c>
      <c r="P110" s="4" t="s">
        <v>13</v>
      </c>
      <c r="Q110" s="32"/>
    </row>
    <row r="111" spans="1:17" ht="12" customHeight="1">
      <c r="A111" s="5">
        <v>1</v>
      </c>
      <c r="B111" s="5">
        <v>2</v>
      </c>
      <c r="C111" s="5">
        <v>3</v>
      </c>
      <c r="D111" s="5">
        <v>4</v>
      </c>
      <c r="E111" s="5">
        <v>5</v>
      </c>
      <c r="F111" s="5">
        <v>6</v>
      </c>
      <c r="G111" s="5">
        <v>7</v>
      </c>
      <c r="H111" s="5">
        <v>8</v>
      </c>
      <c r="I111" s="5">
        <v>9</v>
      </c>
      <c r="J111" s="5">
        <v>10</v>
      </c>
      <c r="K111" s="5">
        <v>11</v>
      </c>
      <c r="L111" s="5">
        <v>12</v>
      </c>
      <c r="M111" s="5">
        <v>13</v>
      </c>
      <c r="N111" s="5">
        <v>14</v>
      </c>
      <c r="O111" s="5">
        <v>15</v>
      </c>
      <c r="P111" s="5">
        <v>17</v>
      </c>
      <c r="Q111" s="5">
        <v>18</v>
      </c>
    </row>
    <row r="112" spans="1:17" ht="12" customHeight="1">
      <c r="A112" s="6">
        <v>1</v>
      </c>
      <c r="B112" s="7" t="s">
        <v>43</v>
      </c>
      <c r="C112" s="13">
        <f>PUPUAN!C7</f>
        <v>8</v>
      </c>
      <c r="D112" s="13">
        <f>PUPUAN!D7</f>
        <v>59</v>
      </c>
      <c r="E112" s="13">
        <f>PUPUAN!E7</f>
        <v>16</v>
      </c>
      <c r="F112" s="13">
        <f>PUPUAN!F7</f>
        <v>29</v>
      </c>
      <c r="G112" s="13">
        <f>PUPUAN!G7</f>
        <v>41</v>
      </c>
      <c r="H112" s="13">
        <f>PUPUAN!H7</f>
        <v>66</v>
      </c>
      <c r="I112" s="13">
        <f>PUPUAN!I7</f>
        <v>0</v>
      </c>
      <c r="J112" s="13">
        <f>PUPUAN!J7</f>
        <v>0</v>
      </c>
      <c r="K112" s="13">
        <f>PUPUAN!K7</f>
        <v>0</v>
      </c>
      <c r="L112" s="13">
        <f>PUPUAN!L7</f>
        <v>0</v>
      </c>
      <c r="M112" s="13">
        <f>PUPUAN!M7</f>
        <v>0</v>
      </c>
      <c r="N112" s="13">
        <f>PUPUAN!N7</f>
        <v>0</v>
      </c>
      <c r="O112" s="10">
        <f>+C112+E112+G112+I112+K112+M112</f>
        <v>65</v>
      </c>
      <c r="P112" s="10">
        <f>D112+F112+H112+J112+L112+N112</f>
        <v>154</v>
      </c>
      <c r="Q112" s="10">
        <f>O112+P112</f>
        <v>219</v>
      </c>
    </row>
    <row r="113" spans="1:17" ht="12" customHeight="1">
      <c r="A113" s="6">
        <v>2</v>
      </c>
      <c r="B113" s="7" t="s">
        <v>44</v>
      </c>
      <c r="C113" s="13">
        <f>PUPUAN!C8</f>
        <v>0</v>
      </c>
      <c r="D113" s="13">
        <f>PUPUAN!D8</f>
        <v>0</v>
      </c>
      <c r="E113" s="13">
        <f>PUPUAN!E8</f>
        <v>0</v>
      </c>
      <c r="F113" s="13">
        <f>PUPUAN!F8</f>
        <v>0</v>
      </c>
      <c r="G113" s="13">
        <f>PUPUAN!G8</f>
        <v>0</v>
      </c>
      <c r="H113" s="13">
        <f>PUPUAN!H8</f>
        <v>2</v>
      </c>
      <c r="I113" s="13">
        <f>PUPUAN!I8</f>
        <v>0</v>
      </c>
      <c r="J113" s="13">
        <f>PUPUAN!J8</f>
        <v>0</v>
      </c>
      <c r="K113" s="13">
        <f>PUPUAN!K8</f>
        <v>0</v>
      </c>
      <c r="L113" s="13">
        <f>PUPUAN!L8</f>
        <v>0</v>
      </c>
      <c r="M113" s="13">
        <f>PUPUAN!M8</f>
        <v>0</v>
      </c>
      <c r="N113" s="13">
        <f>PUPUAN!N8</f>
        <v>0</v>
      </c>
      <c r="O113" s="10">
        <f t="shared" ref="O113:O114" si="26">+C113+E113+G113+I113+K113+M113</f>
        <v>0</v>
      </c>
      <c r="P113" s="10">
        <f t="shared" ref="P113:P115" si="27">D113+F113+H113+J113+L113+N113</f>
        <v>2</v>
      </c>
      <c r="Q113" s="10">
        <f t="shared" ref="Q113:Q114" si="28">O113+P113</f>
        <v>2</v>
      </c>
    </row>
    <row r="114" spans="1:17" ht="12" customHeight="1">
      <c r="A114" s="6">
        <v>3</v>
      </c>
      <c r="B114" s="7" t="s">
        <v>45</v>
      </c>
      <c r="C114" s="13">
        <f>PUPUAN!C9</f>
        <v>0</v>
      </c>
      <c r="D114" s="13">
        <f>PUPUAN!D9</f>
        <v>0</v>
      </c>
      <c r="E114" s="13">
        <f>PUPUAN!E9</f>
        <v>0</v>
      </c>
      <c r="F114" s="13">
        <f>PUPUAN!F9</f>
        <v>0</v>
      </c>
      <c r="G114" s="13">
        <f>PUPUAN!G9</f>
        <v>0</v>
      </c>
      <c r="H114" s="13">
        <f>PUPUAN!H9</f>
        <v>0</v>
      </c>
      <c r="I114" s="13">
        <f>PUPUAN!I9</f>
        <v>0</v>
      </c>
      <c r="J114" s="13">
        <f>PUPUAN!J9</f>
        <v>0</v>
      </c>
      <c r="K114" s="13">
        <f>PUPUAN!K9</f>
        <v>0</v>
      </c>
      <c r="L114" s="13">
        <f>PUPUAN!L9</f>
        <v>0</v>
      </c>
      <c r="M114" s="13">
        <f>PUPUAN!M9</f>
        <v>0</v>
      </c>
      <c r="N114" s="13">
        <f>PUPUAN!N9</f>
        <v>0</v>
      </c>
      <c r="O114" s="10">
        <f t="shared" si="26"/>
        <v>0</v>
      </c>
      <c r="P114" s="10">
        <f t="shared" si="27"/>
        <v>0</v>
      </c>
      <c r="Q114" s="10">
        <f t="shared" si="28"/>
        <v>0</v>
      </c>
    </row>
    <row r="115" spans="1:17" ht="12" customHeight="1">
      <c r="A115" s="8"/>
      <c r="B115" s="9" t="s">
        <v>10</v>
      </c>
      <c r="C115" s="10">
        <f>SUM(C112:C114)</f>
        <v>8</v>
      </c>
      <c r="D115" s="10">
        <f t="shared" ref="D115:Q115" si="29">SUM(D112:D114)</f>
        <v>59</v>
      </c>
      <c r="E115" s="10">
        <f t="shared" si="29"/>
        <v>16</v>
      </c>
      <c r="F115" s="10">
        <f t="shared" si="29"/>
        <v>29</v>
      </c>
      <c r="G115" s="10">
        <f t="shared" si="29"/>
        <v>41</v>
      </c>
      <c r="H115" s="10">
        <f t="shared" si="29"/>
        <v>68</v>
      </c>
      <c r="I115" s="10">
        <f t="shared" si="29"/>
        <v>0</v>
      </c>
      <c r="J115" s="10">
        <f t="shared" si="29"/>
        <v>0</v>
      </c>
      <c r="K115" s="10">
        <f t="shared" si="29"/>
        <v>0</v>
      </c>
      <c r="L115" s="10">
        <f t="shared" si="29"/>
        <v>0</v>
      </c>
      <c r="M115" s="10">
        <f t="shared" si="29"/>
        <v>0</v>
      </c>
      <c r="N115" s="10">
        <f t="shared" si="29"/>
        <v>0</v>
      </c>
      <c r="O115" s="10">
        <f t="shared" si="29"/>
        <v>65</v>
      </c>
      <c r="P115" s="10">
        <f t="shared" si="27"/>
        <v>156</v>
      </c>
      <c r="Q115" s="10">
        <f t="shared" si="29"/>
        <v>221</v>
      </c>
    </row>
    <row r="116" spans="1:17" ht="12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2" customHeight="1">
      <c r="A117" s="45" t="s">
        <v>2</v>
      </c>
      <c r="B117" s="33" t="s">
        <v>3</v>
      </c>
      <c r="C117" s="39" t="s">
        <v>18</v>
      </c>
      <c r="D117" s="40"/>
      <c r="E117" s="41" t="s">
        <v>19</v>
      </c>
      <c r="F117" s="42"/>
      <c r="G117" s="39" t="s">
        <v>20</v>
      </c>
      <c r="H117" s="40"/>
      <c r="I117" s="39" t="s">
        <v>21</v>
      </c>
      <c r="J117" s="40"/>
      <c r="K117" s="39" t="s">
        <v>22</v>
      </c>
      <c r="L117" s="40"/>
      <c r="M117" s="39" t="s">
        <v>23</v>
      </c>
      <c r="N117" s="40"/>
      <c r="O117" s="39" t="s">
        <v>10</v>
      </c>
      <c r="P117" s="40"/>
      <c r="Q117" s="31" t="s">
        <v>11</v>
      </c>
    </row>
    <row r="118" spans="1:17" ht="12" customHeight="1">
      <c r="A118" s="44"/>
      <c r="B118" s="34"/>
      <c r="C118" s="3" t="s">
        <v>12</v>
      </c>
      <c r="D118" s="4" t="s">
        <v>13</v>
      </c>
      <c r="E118" s="4" t="s">
        <v>12</v>
      </c>
      <c r="F118" s="4" t="s">
        <v>13</v>
      </c>
      <c r="G118" s="3" t="s">
        <v>12</v>
      </c>
      <c r="H118" s="4" t="s">
        <v>13</v>
      </c>
      <c r="I118" s="4" t="s">
        <v>12</v>
      </c>
      <c r="J118" s="4" t="s">
        <v>13</v>
      </c>
      <c r="K118" s="3" t="s">
        <v>12</v>
      </c>
      <c r="L118" s="4" t="s">
        <v>13</v>
      </c>
      <c r="M118" s="4" t="s">
        <v>12</v>
      </c>
      <c r="N118" s="4" t="s">
        <v>13</v>
      </c>
      <c r="O118" s="3" t="s">
        <v>12</v>
      </c>
      <c r="P118" s="4" t="s">
        <v>13</v>
      </c>
      <c r="Q118" s="32"/>
    </row>
    <row r="119" spans="1:17" ht="12" customHeight="1">
      <c r="A119" s="5">
        <v>1</v>
      </c>
      <c r="B119" s="5">
        <v>2</v>
      </c>
      <c r="C119" s="5">
        <v>3</v>
      </c>
      <c r="D119" s="5">
        <v>4</v>
      </c>
      <c r="E119" s="5">
        <v>5</v>
      </c>
      <c r="F119" s="5">
        <v>6</v>
      </c>
      <c r="G119" s="5">
        <v>7</v>
      </c>
      <c r="H119" s="5">
        <v>8</v>
      </c>
      <c r="I119" s="5">
        <v>9</v>
      </c>
      <c r="J119" s="5">
        <v>10</v>
      </c>
      <c r="K119" s="5">
        <v>11</v>
      </c>
      <c r="L119" s="5">
        <v>12</v>
      </c>
      <c r="M119" s="5">
        <v>13</v>
      </c>
      <c r="N119" s="5">
        <v>14</v>
      </c>
      <c r="O119" s="5">
        <v>15</v>
      </c>
      <c r="P119" s="5">
        <v>17</v>
      </c>
      <c r="Q119" s="5">
        <v>18</v>
      </c>
    </row>
    <row r="120" spans="1:17" ht="12" customHeight="1">
      <c r="A120" s="6">
        <v>1</v>
      </c>
      <c r="B120" s="7" t="s">
        <v>43</v>
      </c>
      <c r="C120" s="13">
        <f>PUPUAN!C15</f>
        <v>0</v>
      </c>
      <c r="D120" s="13">
        <f>PUPUAN!D15</f>
        <v>0</v>
      </c>
      <c r="E120" s="13">
        <f>PUPUAN!E15</f>
        <v>0</v>
      </c>
      <c r="F120" s="13">
        <f>PUPUAN!F15</f>
        <v>0</v>
      </c>
      <c r="G120" s="13">
        <f>PUPUAN!G15</f>
        <v>0</v>
      </c>
      <c r="H120" s="13">
        <f>PUPUAN!H15</f>
        <v>0</v>
      </c>
      <c r="I120" s="13">
        <f>PUPUAN!I15</f>
        <v>0</v>
      </c>
      <c r="J120" s="13">
        <f>PUPUAN!J15</f>
        <v>0</v>
      </c>
      <c r="K120" s="13">
        <f>PUPUAN!K15</f>
        <v>0</v>
      </c>
      <c r="L120" s="13">
        <f>PUPUAN!L15</f>
        <v>0</v>
      </c>
      <c r="M120" s="13">
        <f>PUPUAN!M15</f>
        <v>0</v>
      </c>
      <c r="N120" s="13">
        <f>PUPUAN!N15</f>
        <v>0</v>
      </c>
      <c r="O120" s="10">
        <f>+C120+E120+G120+I120+K120+M120</f>
        <v>0</v>
      </c>
      <c r="P120" s="10">
        <f>D120+F120+H120+J120+L120+N120</f>
        <v>0</v>
      </c>
      <c r="Q120" s="10">
        <f>O120+P120</f>
        <v>0</v>
      </c>
    </row>
    <row r="121" spans="1:17" ht="12" customHeight="1">
      <c r="A121" s="6">
        <v>2</v>
      </c>
      <c r="B121" s="7" t="s">
        <v>44</v>
      </c>
      <c r="C121" s="13">
        <f>PUPUAN!C16</f>
        <v>0</v>
      </c>
      <c r="D121" s="13">
        <f>PUPUAN!D16</f>
        <v>0</v>
      </c>
      <c r="E121" s="13">
        <f>PUPUAN!E16</f>
        <v>0</v>
      </c>
      <c r="F121" s="13">
        <f>PUPUAN!F16</f>
        <v>0</v>
      </c>
      <c r="G121" s="13">
        <f>PUPUAN!G16</f>
        <v>0</v>
      </c>
      <c r="H121" s="13">
        <f>PUPUAN!H16</f>
        <v>0</v>
      </c>
      <c r="I121" s="13">
        <f>PUPUAN!I16</f>
        <v>0</v>
      </c>
      <c r="J121" s="13">
        <f>PUPUAN!J16</f>
        <v>0</v>
      </c>
      <c r="K121" s="13">
        <f>PUPUAN!K16</f>
        <v>0</v>
      </c>
      <c r="L121" s="13">
        <f>PUPUAN!L16</f>
        <v>0</v>
      </c>
      <c r="M121" s="13">
        <f>PUPUAN!M16</f>
        <v>0</v>
      </c>
      <c r="N121" s="13">
        <f>PUPUAN!N16</f>
        <v>0</v>
      </c>
      <c r="O121" s="10">
        <f t="shared" ref="O121:O122" si="30">+C121+E121+G121+I121+K121+M121</f>
        <v>0</v>
      </c>
      <c r="P121" s="10">
        <f t="shared" ref="P121:P122" si="31">D121+F121+H121+J121+L121+N121</f>
        <v>0</v>
      </c>
      <c r="Q121" s="10">
        <f t="shared" ref="Q121:Q122" si="32">O121+P121</f>
        <v>0</v>
      </c>
    </row>
    <row r="122" spans="1:17" ht="12" customHeight="1">
      <c r="A122" s="6">
        <v>3</v>
      </c>
      <c r="B122" s="7" t="s">
        <v>45</v>
      </c>
      <c r="C122" s="13">
        <f>PUPUAN!C17</f>
        <v>0</v>
      </c>
      <c r="D122" s="13">
        <f>PUPUAN!D17</f>
        <v>0</v>
      </c>
      <c r="E122" s="13">
        <f>PUPUAN!E17</f>
        <v>0</v>
      </c>
      <c r="F122" s="13">
        <f>PUPUAN!F17</f>
        <v>0</v>
      </c>
      <c r="G122" s="13">
        <f>PUPUAN!G17</f>
        <v>0</v>
      </c>
      <c r="H122" s="13">
        <f>PUPUAN!H17</f>
        <v>0</v>
      </c>
      <c r="I122" s="13">
        <f>PUPUAN!I17</f>
        <v>0</v>
      </c>
      <c r="J122" s="13">
        <f>PUPUAN!J17</f>
        <v>0</v>
      </c>
      <c r="K122" s="13">
        <f>PUPUAN!K17</f>
        <v>0</v>
      </c>
      <c r="L122" s="13">
        <f>PUPUAN!L17</f>
        <v>0</v>
      </c>
      <c r="M122" s="13">
        <f>PUPUAN!M17</f>
        <v>0</v>
      </c>
      <c r="N122" s="13">
        <f>PUPUAN!N17</f>
        <v>0</v>
      </c>
      <c r="O122" s="10">
        <f t="shared" si="30"/>
        <v>0</v>
      </c>
      <c r="P122" s="10">
        <f t="shared" si="31"/>
        <v>0</v>
      </c>
      <c r="Q122" s="10">
        <f t="shared" si="32"/>
        <v>0</v>
      </c>
    </row>
    <row r="123" spans="1:17" ht="12" customHeight="1">
      <c r="A123" s="8"/>
      <c r="B123" s="9" t="s">
        <v>10</v>
      </c>
      <c r="C123" s="10">
        <f>SUM(C120:C122)</f>
        <v>0</v>
      </c>
      <c r="D123" s="10">
        <f t="shared" ref="D123:Q123" si="33">SUM(D120:D122)</f>
        <v>0</v>
      </c>
      <c r="E123" s="10">
        <f t="shared" si="33"/>
        <v>0</v>
      </c>
      <c r="F123" s="10">
        <f t="shared" si="33"/>
        <v>0</v>
      </c>
      <c r="G123" s="10">
        <f t="shared" si="33"/>
        <v>0</v>
      </c>
      <c r="H123" s="10">
        <f t="shared" si="33"/>
        <v>0</v>
      </c>
      <c r="I123" s="10">
        <f t="shared" si="33"/>
        <v>0</v>
      </c>
      <c r="J123" s="10">
        <f t="shared" si="33"/>
        <v>0</v>
      </c>
      <c r="K123" s="10">
        <f t="shared" si="33"/>
        <v>0</v>
      </c>
      <c r="L123" s="10">
        <f t="shared" si="33"/>
        <v>0</v>
      </c>
      <c r="M123" s="10">
        <f t="shared" si="33"/>
        <v>0</v>
      </c>
      <c r="N123" s="10">
        <f t="shared" si="33"/>
        <v>0</v>
      </c>
      <c r="O123" s="10">
        <f t="shared" si="33"/>
        <v>0</v>
      </c>
      <c r="P123" s="10">
        <f t="shared" si="33"/>
        <v>0</v>
      </c>
      <c r="Q123" s="10">
        <f t="shared" si="33"/>
        <v>0</v>
      </c>
    </row>
    <row r="124" spans="1:17" ht="12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>
      <c r="A125" s="29" t="s">
        <v>46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>
      <c r="A126" s="43" t="s">
        <v>2</v>
      </c>
      <c r="B126" s="36" t="s">
        <v>3</v>
      </c>
      <c r="C126" s="37" t="s">
        <v>4</v>
      </c>
      <c r="D126" s="38"/>
      <c r="E126" s="47" t="s">
        <v>5</v>
      </c>
      <c r="F126" s="48"/>
      <c r="G126" s="37" t="s">
        <v>6</v>
      </c>
      <c r="H126" s="38"/>
      <c r="I126" s="37" t="s">
        <v>7</v>
      </c>
      <c r="J126" s="38"/>
      <c r="K126" s="37" t="s">
        <v>8</v>
      </c>
      <c r="L126" s="38"/>
      <c r="M126" s="37" t="s">
        <v>9</v>
      </c>
      <c r="N126" s="38"/>
      <c r="O126" s="49" t="s">
        <v>10</v>
      </c>
      <c r="P126" s="50"/>
      <c r="Q126" s="35" t="s">
        <v>11</v>
      </c>
    </row>
    <row r="127" spans="1:17" ht="12" customHeight="1">
      <c r="A127" s="44"/>
      <c r="B127" s="34"/>
      <c r="C127" s="3" t="s">
        <v>12</v>
      </c>
      <c r="D127" s="4" t="s">
        <v>13</v>
      </c>
      <c r="E127" s="4" t="s">
        <v>12</v>
      </c>
      <c r="F127" s="4" t="s">
        <v>13</v>
      </c>
      <c r="G127" s="4" t="s">
        <v>12</v>
      </c>
      <c r="H127" s="4" t="s">
        <v>13</v>
      </c>
      <c r="I127" s="4" t="s">
        <v>12</v>
      </c>
      <c r="J127" s="4" t="s">
        <v>13</v>
      </c>
      <c r="K127" s="4" t="s">
        <v>12</v>
      </c>
      <c r="L127" s="4" t="s">
        <v>13</v>
      </c>
      <c r="M127" s="4" t="s">
        <v>12</v>
      </c>
      <c r="N127" s="4" t="s">
        <v>13</v>
      </c>
      <c r="O127" s="4" t="s">
        <v>12</v>
      </c>
      <c r="P127" s="4" t="s">
        <v>13</v>
      </c>
      <c r="Q127" s="32"/>
    </row>
    <row r="128" spans="1:17" ht="12" customHeight="1">
      <c r="A128" s="5">
        <v>1</v>
      </c>
      <c r="B128" s="5">
        <v>2</v>
      </c>
      <c r="C128" s="5">
        <v>3</v>
      </c>
      <c r="D128" s="5">
        <v>4</v>
      </c>
      <c r="E128" s="5">
        <v>5</v>
      </c>
      <c r="F128" s="5">
        <v>6</v>
      </c>
      <c r="G128" s="5">
        <v>7</v>
      </c>
      <c r="H128" s="5">
        <v>8</v>
      </c>
      <c r="I128" s="5">
        <v>9</v>
      </c>
      <c r="J128" s="5">
        <v>10</v>
      </c>
      <c r="K128" s="5">
        <v>11</v>
      </c>
      <c r="L128" s="5">
        <v>12</v>
      </c>
      <c r="M128" s="5">
        <v>13</v>
      </c>
      <c r="N128" s="5">
        <v>14</v>
      </c>
      <c r="O128" s="12">
        <v>15</v>
      </c>
      <c r="P128" s="5">
        <v>17</v>
      </c>
      <c r="Q128" s="5">
        <v>18</v>
      </c>
    </row>
    <row r="129" spans="1:17" ht="12" customHeight="1">
      <c r="A129" s="6">
        <v>1</v>
      </c>
      <c r="B129" s="7" t="s">
        <v>47</v>
      </c>
      <c r="C129" s="8">
        <f>SELEMADEG!C7</f>
        <v>0</v>
      </c>
      <c r="D129" s="8">
        <f>SELEMADEG!D7</f>
        <v>0</v>
      </c>
      <c r="E129" s="8">
        <f>SELEMADEG!E7</f>
        <v>0</v>
      </c>
      <c r="F129" s="8">
        <f>SELEMADEG!F7</f>
        <v>0</v>
      </c>
      <c r="G129" s="8">
        <f>SELEMADEG!G7</f>
        <v>0</v>
      </c>
      <c r="H129" s="8">
        <f>SELEMADEG!H7</f>
        <v>0</v>
      </c>
      <c r="I129" s="8">
        <f>SELEMADEG!I7</f>
        <v>0</v>
      </c>
      <c r="J129" s="8">
        <f>SELEMADEG!J7</f>
        <v>0</v>
      </c>
      <c r="K129" s="8">
        <f>SELEMADEG!K7</f>
        <v>0</v>
      </c>
      <c r="L129" s="8">
        <f>SELEMADEG!L7</f>
        <v>0</v>
      </c>
      <c r="M129" s="8">
        <f>SELEMADEG!M7</f>
        <v>0</v>
      </c>
      <c r="N129" s="8">
        <f>SELEMADEG!N7</f>
        <v>0</v>
      </c>
      <c r="O129" s="15">
        <f>C129+E129+G129+I129+K129+M129</f>
        <v>0</v>
      </c>
      <c r="P129" s="15">
        <f>D129+F129+H129+J129+L129+N129</f>
        <v>0</v>
      </c>
      <c r="Q129" s="15">
        <f>O129+P129</f>
        <v>0</v>
      </c>
    </row>
    <row r="130" spans="1:17" ht="12" customHeight="1">
      <c r="A130" s="6">
        <v>2</v>
      </c>
      <c r="B130" s="7" t="s">
        <v>48</v>
      </c>
      <c r="C130" s="8">
        <f>SELEMADEG!C8</f>
        <v>0</v>
      </c>
      <c r="D130" s="8">
        <f>SELEMADEG!D8</f>
        <v>0</v>
      </c>
      <c r="E130" s="8">
        <f>SELEMADEG!E8</f>
        <v>0</v>
      </c>
      <c r="F130" s="8">
        <f>SELEMADEG!F8</f>
        <v>0</v>
      </c>
      <c r="G130" s="8">
        <f>SELEMADEG!G8</f>
        <v>0</v>
      </c>
      <c r="H130" s="8">
        <f>SELEMADEG!H8</f>
        <v>0</v>
      </c>
      <c r="I130" s="8">
        <f>SELEMADEG!I8</f>
        <v>0</v>
      </c>
      <c r="J130" s="8">
        <f>SELEMADEG!J8</f>
        <v>0</v>
      </c>
      <c r="K130" s="8">
        <f>SELEMADEG!K8</f>
        <v>0</v>
      </c>
      <c r="L130" s="8">
        <f>SELEMADEG!L8</f>
        <v>0</v>
      </c>
      <c r="M130" s="8">
        <f>SELEMADEG!M8</f>
        <v>0</v>
      </c>
      <c r="N130" s="8">
        <f>SELEMADEG!N8</f>
        <v>0</v>
      </c>
      <c r="O130" s="15">
        <f t="shared" ref="O130:P131" si="34">C130+E130+G130+I130+K130+M130</f>
        <v>0</v>
      </c>
      <c r="P130" s="15">
        <f t="shared" si="34"/>
        <v>0</v>
      </c>
      <c r="Q130" s="15">
        <f t="shared" ref="Q130:Q131" si="35">O130+P130</f>
        <v>0</v>
      </c>
    </row>
    <row r="131" spans="1:17" ht="12" customHeight="1">
      <c r="A131" s="6">
        <v>3</v>
      </c>
      <c r="B131" s="7" t="s">
        <v>49</v>
      </c>
      <c r="C131" s="8">
        <f>SELEMADEG!C9</f>
        <v>12</v>
      </c>
      <c r="D131" s="8">
        <f>SELEMADEG!D9</f>
        <v>132</v>
      </c>
      <c r="E131" s="8">
        <f>SELEMADEG!E9</f>
        <v>4</v>
      </c>
      <c r="F131" s="8">
        <f>SELEMADEG!F9</f>
        <v>102</v>
      </c>
      <c r="G131" s="8">
        <f>SELEMADEG!G9</f>
        <v>2</v>
      </c>
      <c r="H131" s="8">
        <f>SELEMADEG!H9</f>
        <v>71</v>
      </c>
      <c r="I131" s="8">
        <f>SELEMADEG!I9</f>
        <v>0</v>
      </c>
      <c r="J131" s="8">
        <f>SELEMADEG!J9</f>
        <v>0</v>
      </c>
      <c r="K131" s="8">
        <f>SELEMADEG!K9</f>
        <v>0</v>
      </c>
      <c r="L131" s="8">
        <f>SELEMADEG!L9</f>
        <v>0</v>
      </c>
      <c r="M131" s="8">
        <f>SELEMADEG!M9</f>
        <v>0</v>
      </c>
      <c r="N131" s="8">
        <f>SELEMADEG!N9</f>
        <v>0</v>
      </c>
      <c r="O131" s="15">
        <f t="shared" si="34"/>
        <v>18</v>
      </c>
      <c r="P131" s="15">
        <f t="shared" si="34"/>
        <v>305</v>
      </c>
      <c r="Q131" s="15">
        <f t="shared" si="35"/>
        <v>323</v>
      </c>
    </row>
    <row r="132" spans="1:17" ht="12" customHeight="1">
      <c r="A132" s="8"/>
      <c r="B132" s="9" t="s">
        <v>10</v>
      </c>
      <c r="C132" s="10">
        <f>SUM(C129:C131)</f>
        <v>12</v>
      </c>
      <c r="D132" s="10">
        <f t="shared" ref="D132:Q132" si="36">SUM(D129:D131)</f>
        <v>132</v>
      </c>
      <c r="E132" s="10">
        <f t="shared" si="36"/>
        <v>4</v>
      </c>
      <c r="F132" s="10">
        <f t="shared" si="36"/>
        <v>102</v>
      </c>
      <c r="G132" s="10">
        <f t="shared" si="36"/>
        <v>2</v>
      </c>
      <c r="H132" s="10">
        <f t="shared" si="36"/>
        <v>71</v>
      </c>
      <c r="I132" s="10">
        <f t="shared" si="36"/>
        <v>0</v>
      </c>
      <c r="J132" s="10">
        <f t="shared" si="36"/>
        <v>0</v>
      </c>
      <c r="K132" s="10">
        <f t="shared" si="36"/>
        <v>0</v>
      </c>
      <c r="L132" s="10">
        <f t="shared" si="36"/>
        <v>0</v>
      </c>
      <c r="M132" s="10">
        <f t="shared" si="36"/>
        <v>0</v>
      </c>
      <c r="N132" s="10">
        <f t="shared" si="36"/>
        <v>0</v>
      </c>
      <c r="O132" s="10">
        <f t="shared" si="36"/>
        <v>18</v>
      </c>
      <c r="P132" s="10">
        <f t="shared" si="36"/>
        <v>305</v>
      </c>
      <c r="Q132" s="10">
        <f t="shared" si="36"/>
        <v>323</v>
      </c>
    </row>
    <row r="133" spans="1:17" ht="12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2" customHeight="1">
      <c r="A134" s="45" t="s">
        <v>2</v>
      </c>
      <c r="B134" s="33" t="s">
        <v>3</v>
      </c>
      <c r="C134" s="39" t="s">
        <v>18</v>
      </c>
      <c r="D134" s="40"/>
      <c r="E134" s="41" t="s">
        <v>19</v>
      </c>
      <c r="F134" s="42"/>
      <c r="G134" s="39" t="s">
        <v>20</v>
      </c>
      <c r="H134" s="40"/>
      <c r="I134" s="39" t="s">
        <v>21</v>
      </c>
      <c r="J134" s="40"/>
      <c r="K134" s="39" t="s">
        <v>22</v>
      </c>
      <c r="L134" s="40"/>
      <c r="M134" s="39" t="s">
        <v>23</v>
      </c>
      <c r="N134" s="40"/>
      <c r="O134" s="51" t="s">
        <v>10</v>
      </c>
      <c r="P134" s="52"/>
      <c r="Q134" s="31" t="s">
        <v>11</v>
      </c>
    </row>
    <row r="135" spans="1:17" ht="12" customHeight="1">
      <c r="A135" s="44"/>
      <c r="B135" s="34"/>
      <c r="C135" s="3" t="s">
        <v>12</v>
      </c>
      <c r="D135" s="4" t="s">
        <v>13</v>
      </c>
      <c r="E135" s="4" t="s">
        <v>12</v>
      </c>
      <c r="F135" s="4" t="s">
        <v>13</v>
      </c>
      <c r="G135" s="4" t="s">
        <v>12</v>
      </c>
      <c r="H135" s="4" t="s">
        <v>13</v>
      </c>
      <c r="I135" s="4" t="s">
        <v>12</v>
      </c>
      <c r="J135" s="4" t="s">
        <v>13</v>
      </c>
      <c r="K135" s="4" t="s">
        <v>12</v>
      </c>
      <c r="L135" s="4" t="s">
        <v>13</v>
      </c>
      <c r="M135" s="4" t="s">
        <v>12</v>
      </c>
      <c r="N135" s="4" t="s">
        <v>13</v>
      </c>
      <c r="O135" s="4" t="s">
        <v>12</v>
      </c>
      <c r="P135" s="4" t="s">
        <v>13</v>
      </c>
      <c r="Q135" s="32"/>
    </row>
    <row r="136" spans="1:17" ht="12" customHeight="1">
      <c r="A136" s="5">
        <v>1</v>
      </c>
      <c r="B136" s="5">
        <v>2</v>
      </c>
      <c r="C136" s="5">
        <v>3</v>
      </c>
      <c r="D136" s="5">
        <v>4</v>
      </c>
      <c r="E136" s="5">
        <v>5</v>
      </c>
      <c r="F136" s="5">
        <v>6</v>
      </c>
      <c r="G136" s="5">
        <v>7</v>
      </c>
      <c r="H136" s="5">
        <v>8</v>
      </c>
      <c r="I136" s="5">
        <v>9</v>
      </c>
      <c r="J136" s="5">
        <v>10</v>
      </c>
      <c r="K136" s="5">
        <v>11</v>
      </c>
      <c r="L136" s="5">
        <v>12</v>
      </c>
      <c r="M136" s="5">
        <v>13</v>
      </c>
      <c r="N136" s="5">
        <v>14</v>
      </c>
      <c r="O136" s="12">
        <v>15</v>
      </c>
      <c r="P136" s="5">
        <v>17</v>
      </c>
      <c r="Q136" s="5">
        <v>18</v>
      </c>
    </row>
    <row r="137" spans="1:17" ht="12" customHeight="1">
      <c r="A137" s="6">
        <v>1</v>
      </c>
      <c r="B137" s="7" t="s">
        <v>47</v>
      </c>
      <c r="C137" s="8">
        <f>SELEMADEG!C15</f>
        <v>0</v>
      </c>
      <c r="D137" s="8">
        <f>SELEMADEG!D15</f>
        <v>0</v>
      </c>
      <c r="E137" s="8">
        <f>SELEMADEG!E15</f>
        <v>0</v>
      </c>
      <c r="F137" s="8">
        <f>SELEMADEG!F15</f>
        <v>0</v>
      </c>
      <c r="G137" s="8">
        <f>SELEMADEG!G15</f>
        <v>0</v>
      </c>
      <c r="H137" s="8">
        <f>SELEMADEG!H15</f>
        <v>0</v>
      </c>
      <c r="I137" s="8">
        <f>SELEMADEG!I15</f>
        <v>0</v>
      </c>
      <c r="J137" s="8">
        <f>SELEMADEG!J15</f>
        <v>0</v>
      </c>
      <c r="K137" s="8">
        <f>SELEMADEG!K15</f>
        <v>0</v>
      </c>
      <c r="L137" s="8">
        <f>SELEMADEG!L15</f>
        <v>0</v>
      </c>
      <c r="M137" s="8">
        <f>SELEMADEG!M15</f>
        <v>0</v>
      </c>
      <c r="N137" s="8">
        <f>SELEMADEG!N15</f>
        <v>0</v>
      </c>
      <c r="O137" s="15">
        <f>C137+E137+G137+I137+K137+M137</f>
        <v>0</v>
      </c>
      <c r="P137" s="15">
        <f>D137+F137+H137+J137+L137+N137</f>
        <v>0</v>
      </c>
      <c r="Q137" s="15">
        <f>O137+P137</f>
        <v>0</v>
      </c>
    </row>
    <row r="138" spans="1:17" ht="12" customHeight="1">
      <c r="A138" s="6">
        <v>2</v>
      </c>
      <c r="B138" s="7" t="s">
        <v>48</v>
      </c>
      <c r="C138" s="8">
        <f>SELEMADEG!C16</f>
        <v>0</v>
      </c>
      <c r="D138" s="8">
        <f>SELEMADEG!D16</f>
        <v>0</v>
      </c>
      <c r="E138" s="8">
        <f>SELEMADEG!E16</f>
        <v>0</v>
      </c>
      <c r="F138" s="8">
        <f>SELEMADEG!F16</f>
        <v>0</v>
      </c>
      <c r="G138" s="8">
        <f>SELEMADEG!G16</f>
        <v>0</v>
      </c>
      <c r="H138" s="8">
        <f>SELEMADEG!H16</f>
        <v>0</v>
      </c>
      <c r="I138" s="8">
        <f>SELEMADEG!I16</f>
        <v>0</v>
      </c>
      <c r="J138" s="8">
        <f>SELEMADEG!J16</f>
        <v>0</v>
      </c>
      <c r="K138" s="8">
        <f>SELEMADEG!K16</f>
        <v>0</v>
      </c>
      <c r="L138" s="8">
        <f>SELEMADEG!L16</f>
        <v>0</v>
      </c>
      <c r="M138" s="8">
        <f>SELEMADEG!M16</f>
        <v>0</v>
      </c>
      <c r="N138" s="8">
        <f>SELEMADEG!N16</f>
        <v>0</v>
      </c>
      <c r="O138" s="15">
        <f t="shared" ref="O138:P139" si="37">C138+E138+G138+I138+K138+M138</f>
        <v>0</v>
      </c>
      <c r="P138" s="15">
        <f t="shared" si="37"/>
        <v>0</v>
      </c>
      <c r="Q138" s="15">
        <f t="shared" ref="Q138:Q139" si="38">O138+P138</f>
        <v>0</v>
      </c>
    </row>
    <row r="139" spans="1:17" ht="12" customHeight="1">
      <c r="A139" s="6">
        <v>3</v>
      </c>
      <c r="B139" s="7" t="s">
        <v>49</v>
      </c>
      <c r="C139" s="8">
        <f>SELEMADEG!C17</f>
        <v>0</v>
      </c>
      <c r="D139" s="8">
        <f>SELEMADEG!D17</f>
        <v>0</v>
      </c>
      <c r="E139" s="8">
        <f>SELEMADEG!E17</f>
        <v>0</v>
      </c>
      <c r="F139" s="8">
        <f>SELEMADEG!F17</f>
        <v>0</v>
      </c>
      <c r="G139" s="8">
        <f>SELEMADEG!G17</f>
        <v>0</v>
      </c>
      <c r="H139" s="8">
        <f>SELEMADEG!H17</f>
        <v>0</v>
      </c>
      <c r="I139" s="8">
        <f>SELEMADEG!I17</f>
        <v>0</v>
      </c>
      <c r="J139" s="8">
        <f>SELEMADEG!J17</f>
        <v>0</v>
      </c>
      <c r="K139" s="8">
        <f>SELEMADEG!K17</f>
        <v>0</v>
      </c>
      <c r="L139" s="8">
        <f>SELEMADEG!L17</f>
        <v>0</v>
      </c>
      <c r="M139" s="8">
        <f>SELEMADEG!M17</f>
        <v>0</v>
      </c>
      <c r="N139" s="8">
        <f>SELEMADEG!N17</f>
        <v>0</v>
      </c>
      <c r="O139" s="15">
        <f t="shared" si="37"/>
        <v>0</v>
      </c>
      <c r="P139" s="15">
        <f t="shared" si="37"/>
        <v>0</v>
      </c>
      <c r="Q139" s="15">
        <f t="shared" si="38"/>
        <v>0</v>
      </c>
    </row>
    <row r="140" spans="1:17" ht="12" customHeight="1">
      <c r="A140" s="8"/>
      <c r="B140" s="9" t="s">
        <v>10</v>
      </c>
      <c r="C140" s="10">
        <f>SUM(C137:C139)</f>
        <v>0</v>
      </c>
      <c r="D140" s="10">
        <f t="shared" ref="D140:Q140" si="39">SUM(D137:D139)</f>
        <v>0</v>
      </c>
      <c r="E140" s="10">
        <f t="shared" si="39"/>
        <v>0</v>
      </c>
      <c r="F140" s="10">
        <f t="shared" si="39"/>
        <v>0</v>
      </c>
      <c r="G140" s="10">
        <f t="shared" si="39"/>
        <v>0</v>
      </c>
      <c r="H140" s="10">
        <f t="shared" si="39"/>
        <v>0</v>
      </c>
      <c r="I140" s="10">
        <f t="shared" si="39"/>
        <v>0</v>
      </c>
      <c r="J140" s="10">
        <f t="shared" si="39"/>
        <v>0</v>
      </c>
      <c r="K140" s="10">
        <f t="shared" si="39"/>
        <v>0</v>
      </c>
      <c r="L140" s="10">
        <f t="shared" si="39"/>
        <v>0</v>
      </c>
      <c r="M140" s="10">
        <f t="shared" si="39"/>
        <v>0</v>
      </c>
      <c r="N140" s="10">
        <f t="shared" si="39"/>
        <v>0</v>
      </c>
      <c r="O140" s="10">
        <f t="shared" si="39"/>
        <v>0</v>
      </c>
      <c r="P140" s="10">
        <f t="shared" si="39"/>
        <v>0</v>
      </c>
      <c r="Q140" s="10">
        <f t="shared" si="39"/>
        <v>0</v>
      </c>
    </row>
    <row r="141" spans="1:17" ht="12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1:17">
      <c r="A143" s="29" t="s">
        <v>50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1:17" ht="12" customHeight="1">
      <c r="A144" s="43" t="s">
        <v>2</v>
      </c>
      <c r="B144" s="36" t="s">
        <v>3</v>
      </c>
      <c r="C144" s="37" t="s">
        <v>4</v>
      </c>
      <c r="D144" s="38"/>
      <c r="E144" s="47" t="s">
        <v>5</v>
      </c>
      <c r="F144" s="48"/>
      <c r="G144" s="37" t="s">
        <v>6</v>
      </c>
      <c r="H144" s="38"/>
      <c r="I144" s="37" t="s">
        <v>7</v>
      </c>
      <c r="J144" s="38"/>
      <c r="K144" s="37" t="s">
        <v>8</v>
      </c>
      <c r="L144" s="38"/>
      <c r="M144" s="37" t="s">
        <v>9</v>
      </c>
      <c r="N144" s="38"/>
      <c r="O144" s="37" t="s">
        <v>10</v>
      </c>
      <c r="P144" s="38"/>
      <c r="Q144" s="35" t="s">
        <v>11</v>
      </c>
    </row>
    <row r="145" spans="1:17" ht="12" customHeight="1">
      <c r="A145" s="44"/>
      <c r="B145" s="34"/>
      <c r="C145" s="3" t="s">
        <v>12</v>
      </c>
      <c r="D145" s="4" t="s">
        <v>13</v>
      </c>
      <c r="E145" s="4" t="s">
        <v>12</v>
      </c>
      <c r="F145" s="4" t="s">
        <v>13</v>
      </c>
      <c r="G145" s="3" t="s">
        <v>12</v>
      </c>
      <c r="H145" s="4" t="s">
        <v>13</v>
      </c>
      <c r="I145" s="4" t="s">
        <v>12</v>
      </c>
      <c r="J145" s="4" t="s">
        <v>13</v>
      </c>
      <c r="K145" s="3" t="s">
        <v>12</v>
      </c>
      <c r="L145" s="4" t="s">
        <v>13</v>
      </c>
      <c r="M145" s="4" t="s">
        <v>12</v>
      </c>
      <c r="N145" s="4" t="s">
        <v>13</v>
      </c>
      <c r="O145" s="3" t="s">
        <v>12</v>
      </c>
      <c r="P145" s="4" t="s">
        <v>13</v>
      </c>
      <c r="Q145" s="32"/>
    </row>
    <row r="146" spans="1:17" ht="12" customHeight="1">
      <c r="A146" s="5">
        <v>1</v>
      </c>
      <c r="B146" s="5">
        <v>2</v>
      </c>
      <c r="C146" s="5">
        <v>3</v>
      </c>
      <c r="D146" s="5">
        <v>4</v>
      </c>
      <c r="E146" s="5">
        <v>5</v>
      </c>
      <c r="F146" s="5">
        <v>6</v>
      </c>
      <c r="G146" s="5">
        <v>7</v>
      </c>
      <c r="H146" s="5">
        <v>8</v>
      </c>
      <c r="I146" s="5">
        <v>9</v>
      </c>
      <c r="J146" s="5">
        <v>10</v>
      </c>
      <c r="K146" s="5">
        <v>11</v>
      </c>
      <c r="L146" s="5">
        <v>12</v>
      </c>
      <c r="M146" s="5">
        <v>13</v>
      </c>
      <c r="N146" s="5">
        <v>14</v>
      </c>
      <c r="O146" s="5">
        <v>15</v>
      </c>
      <c r="P146" s="5">
        <v>17</v>
      </c>
      <c r="Q146" s="5">
        <v>18</v>
      </c>
    </row>
    <row r="147" spans="1:17" ht="12" customHeight="1">
      <c r="A147" s="6">
        <v>1</v>
      </c>
      <c r="B147" s="7" t="s">
        <v>51</v>
      </c>
      <c r="C147" s="8">
        <f>'SELEMADEG BARAT'!C7</f>
        <v>14</v>
      </c>
      <c r="D147" s="8">
        <f>'SELEMADEG BARAT'!D7</f>
        <v>71</v>
      </c>
      <c r="E147" s="8">
        <f>'SELEMADEG BARAT'!E7</f>
        <v>0</v>
      </c>
      <c r="F147" s="8">
        <f>'SELEMADEG BARAT'!F7</f>
        <v>0</v>
      </c>
      <c r="G147" s="8">
        <f>'SELEMADEG BARAT'!G7</f>
        <v>22</v>
      </c>
      <c r="H147" s="8">
        <f>'SELEMADEG BARAT'!H7</f>
        <v>91</v>
      </c>
      <c r="I147" s="8">
        <f>'SELEMADEG BARAT'!I7</f>
        <v>0</v>
      </c>
      <c r="J147" s="8">
        <f>'SELEMADEG BARAT'!J7</f>
        <v>0</v>
      </c>
      <c r="K147" s="8">
        <f>'SELEMADEG BARAT'!K7</f>
        <v>0</v>
      </c>
      <c r="L147" s="8">
        <f>'SELEMADEG BARAT'!L7</f>
        <v>0</v>
      </c>
      <c r="M147" s="8">
        <f>'SELEMADEG BARAT'!M7</f>
        <v>0</v>
      </c>
      <c r="N147" s="8">
        <f>'SELEMADEG BARAT'!N7</f>
        <v>0</v>
      </c>
      <c r="O147" s="8">
        <f>C147+E147+G147+I147+K147+M147</f>
        <v>36</v>
      </c>
      <c r="P147" s="10">
        <f>D147+F147+H147+J147+L147+N147</f>
        <v>162</v>
      </c>
      <c r="Q147" s="10">
        <f>O147+P147</f>
        <v>198</v>
      </c>
    </row>
    <row r="148" spans="1:17" ht="12" customHeight="1">
      <c r="A148" s="6">
        <v>2</v>
      </c>
      <c r="B148" s="7" t="s">
        <v>52</v>
      </c>
      <c r="C148" s="8">
        <f>'SELEMADEG BARAT'!C8</f>
        <v>16</v>
      </c>
      <c r="D148" s="8">
        <f>'SELEMADEG BARAT'!D8</f>
        <v>48</v>
      </c>
      <c r="E148" s="8">
        <f>'SELEMADEG BARAT'!E8</f>
        <v>2</v>
      </c>
      <c r="F148" s="8">
        <f>'SELEMADEG BARAT'!F8</f>
        <v>45</v>
      </c>
      <c r="G148" s="8">
        <f>'SELEMADEG BARAT'!G8</f>
        <v>24</v>
      </c>
      <c r="H148" s="8">
        <f>'SELEMADEG BARAT'!H8</f>
        <v>95</v>
      </c>
      <c r="I148" s="8">
        <f>'SELEMADEG BARAT'!I8</f>
        <v>0</v>
      </c>
      <c r="J148" s="8">
        <f>'SELEMADEG BARAT'!J8</f>
        <v>0</v>
      </c>
      <c r="K148" s="8">
        <f>'SELEMADEG BARAT'!K8</f>
        <v>0</v>
      </c>
      <c r="L148" s="8">
        <f>'SELEMADEG BARAT'!L8</f>
        <v>0</v>
      </c>
      <c r="M148" s="8">
        <f>'SELEMADEG BARAT'!M8</f>
        <v>0</v>
      </c>
      <c r="N148" s="8">
        <f>'SELEMADEG BARAT'!N8</f>
        <v>0</v>
      </c>
      <c r="O148" s="8">
        <f t="shared" ref="O148:P149" si="40">C148+E148+G148+I148+K148+M148</f>
        <v>42</v>
      </c>
      <c r="P148" s="10">
        <f t="shared" si="40"/>
        <v>188</v>
      </c>
      <c r="Q148" s="10">
        <f t="shared" ref="Q148:Q149" si="41">O148+P148</f>
        <v>230</v>
      </c>
    </row>
    <row r="149" spans="1:17" ht="12" customHeight="1">
      <c r="A149" s="6">
        <v>3</v>
      </c>
      <c r="B149" s="7" t="s">
        <v>53</v>
      </c>
      <c r="C149" s="8">
        <f>'SELEMADEG BARAT'!C9</f>
        <v>0</v>
      </c>
      <c r="D149" s="8">
        <f>'SELEMADEG BARAT'!D9</f>
        <v>84</v>
      </c>
      <c r="E149" s="8">
        <f>'SELEMADEG BARAT'!E9</f>
        <v>0</v>
      </c>
      <c r="F149" s="8">
        <f>'SELEMADEG BARAT'!F9</f>
        <v>88</v>
      </c>
      <c r="G149" s="8">
        <f>'SELEMADEG BARAT'!G9</f>
        <v>0</v>
      </c>
      <c r="H149" s="8">
        <f>'SELEMADEG BARAT'!H9</f>
        <v>0</v>
      </c>
      <c r="I149" s="8">
        <f>'SELEMADEG BARAT'!I9</f>
        <v>0</v>
      </c>
      <c r="J149" s="8">
        <f>'SELEMADEG BARAT'!J9</f>
        <v>0</v>
      </c>
      <c r="K149" s="8">
        <f>'SELEMADEG BARAT'!K9</f>
        <v>0</v>
      </c>
      <c r="L149" s="8">
        <f>'SELEMADEG BARAT'!L9</f>
        <v>0</v>
      </c>
      <c r="M149" s="8">
        <f>'SELEMADEG BARAT'!M9</f>
        <v>0</v>
      </c>
      <c r="N149" s="8">
        <f>'SELEMADEG BARAT'!N9</f>
        <v>0</v>
      </c>
      <c r="O149" s="8">
        <f t="shared" si="40"/>
        <v>0</v>
      </c>
      <c r="P149" s="10">
        <f t="shared" si="40"/>
        <v>172</v>
      </c>
      <c r="Q149" s="10">
        <f t="shared" si="41"/>
        <v>172</v>
      </c>
    </row>
    <row r="150" spans="1:17" ht="12" customHeight="1">
      <c r="A150" s="8"/>
      <c r="B150" s="9" t="s">
        <v>10</v>
      </c>
      <c r="C150" s="10">
        <f>SUM(C147:C149)</f>
        <v>30</v>
      </c>
      <c r="D150" s="10">
        <f t="shared" ref="D150:Q150" si="42">SUM(D147:D149)</f>
        <v>203</v>
      </c>
      <c r="E150" s="10">
        <f t="shared" si="42"/>
        <v>2</v>
      </c>
      <c r="F150" s="10">
        <f t="shared" si="42"/>
        <v>133</v>
      </c>
      <c r="G150" s="10">
        <f t="shared" si="42"/>
        <v>46</v>
      </c>
      <c r="H150" s="10">
        <f t="shared" si="42"/>
        <v>186</v>
      </c>
      <c r="I150" s="10">
        <f t="shared" si="42"/>
        <v>0</v>
      </c>
      <c r="J150" s="10">
        <f t="shared" si="42"/>
        <v>0</v>
      </c>
      <c r="K150" s="10">
        <f t="shared" si="42"/>
        <v>0</v>
      </c>
      <c r="L150" s="10">
        <f t="shared" si="42"/>
        <v>0</v>
      </c>
      <c r="M150" s="10">
        <f t="shared" si="42"/>
        <v>0</v>
      </c>
      <c r="N150" s="10">
        <f t="shared" si="42"/>
        <v>0</v>
      </c>
      <c r="O150" s="10">
        <f t="shared" si="42"/>
        <v>78</v>
      </c>
      <c r="P150" s="10">
        <f t="shared" si="42"/>
        <v>522</v>
      </c>
      <c r="Q150" s="10">
        <f t="shared" si="42"/>
        <v>600</v>
      </c>
    </row>
    <row r="151" spans="1:17" ht="12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1:17" ht="12" customHeight="1">
      <c r="A153" s="45" t="s">
        <v>2</v>
      </c>
      <c r="B153" s="33" t="s">
        <v>3</v>
      </c>
      <c r="C153" s="39" t="s">
        <v>18</v>
      </c>
      <c r="D153" s="40"/>
      <c r="E153" s="41" t="s">
        <v>19</v>
      </c>
      <c r="F153" s="42"/>
      <c r="G153" s="39" t="s">
        <v>20</v>
      </c>
      <c r="H153" s="40"/>
      <c r="I153" s="39" t="s">
        <v>21</v>
      </c>
      <c r="J153" s="40"/>
      <c r="K153" s="39" t="s">
        <v>22</v>
      </c>
      <c r="L153" s="40"/>
      <c r="M153" s="39" t="s">
        <v>23</v>
      </c>
      <c r="N153" s="40"/>
      <c r="O153" s="39" t="s">
        <v>10</v>
      </c>
      <c r="P153" s="40"/>
      <c r="Q153" s="31" t="s">
        <v>11</v>
      </c>
    </row>
    <row r="154" spans="1:17" ht="12" customHeight="1">
      <c r="A154" s="44"/>
      <c r="B154" s="34"/>
      <c r="C154" s="3" t="s">
        <v>12</v>
      </c>
      <c r="D154" s="4" t="s">
        <v>13</v>
      </c>
      <c r="E154" s="4" t="s">
        <v>12</v>
      </c>
      <c r="F154" s="4" t="s">
        <v>13</v>
      </c>
      <c r="G154" s="3" t="s">
        <v>12</v>
      </c>
      <c r="H154" s="4" t="s">
        <v>13</v>
      </c>
      <c r="I154" s="4" t="s">
        <v>12</v>
      </c>
      <c r="J154" s="4" t="s">
        <v>13</v>
      </c>
      <c r="K154" s="3" t="s">
        <v>12</v>
      </c>
      <c r="L154" s="4" t="s">
        <v>13</v>
      </c>
      <c r="M154" s="4" t="s">
        <v>12</v>
      </c>
      <c r="N154" s="4" t="s">
        <v>13</v>
      </c>
      <c r="O154" s="3" t="s">
        <v>12</v>
      </c>
      <c r="P154" s="4" t="s">
        <v>13</v>
      </c>
      <c r="Q154" s="32"/>
    </row>
    <row r="155" spans="1:17" ht="12" customHeight="1">
      <c r="A155" s="5">
        <v>1</v>
      </c>
      <c r="B155" s="5">
        <v>2</v>
      </c>
      <c r="C155" s="5">
        <v>3</v>
      </c>
      <c r="D155" s="5">
        <v>4</v>
      </c>
      <c r="E155" s="5">
        <v>5</v>
      </c>
      <c r="F155" s="5">
        <v>6</v>
      </c>
      <c r="G155" s="5">
        <v>7</v>
      </c>
      <c r="H155" s="5">
        <v>8</v>
      </c>
      <c r="I155" s="5">
        <v>9</v>
      </c>
      <c r="J155" s="5">
        <v>10</v>
      </c>
      <c r="K155" s="5">
        <v>11</v>
      </c>
      <c r="L155" s="5">
        <v>12</v>
      </c>
      <c r="M155" s="5">
        <v>13</v>
      </c>
      <c r="N155" s="5">
        <v>14</v>
      </c>
      <c r="O155" s="5">
        <v>15</v>
      </c>
      <c r="P155" s="5">
        <v>17</v>
      </c>
      <c r="Q155" s="5">
        <v>18</v>
      </c>
    </row>
    <row r="156" spans="1:17" ht="12" customHeight="1">
      <c r="A156" s="6">
        <v>1</v>
      </c>
      <c r="B156" s="7" t="s">
        <v>51</v>
      </c>
      <c r="C156" s="8">
        <f>'SELEMADEG BARAT'!C16</f>
        <v>0</v>
      </c>
      <c r="D156" s="8">
        <f>'SELEMADEG BARAT'!D16</f>
        <v>0</v>
      </c>
      <c r="E156" s="8">
        <f>'SELEMADEG BARAT'!E16</f>
        <v>0</v>
      </c>
      <c r="F156" s="8">
        <f>'SELEMADEG BARAT'!F16</f>
        <v>0</v>
      </c>
      <c r="G156" s="8">
        <f>'SELEMADEG BARAT'!G16</f>
        <v>0</v>
      </c>
      <c r="H156" s="8">
        <f>'SELEMADEG BARAT'!H16</f>
        <v>0</v>
      </c>
      <c r="I156" s="8">
        <f>'SELEMADEG BARAT'!I16</f>
        <v>0</v>
      </c>
      <c r="J156" s="8">
        <f>'SELEMADEG BARAT'!J16</f>
        <v>0</v>
      </c>
      <c r="K156" s="8">
        <f>'SELEMADEG BARAT'!K16</f>
        <v>0</v>
      </c>
      <c r="L156" s="8">
        <f>'SELEMADEG BARAT'!L16</f>
        <v>0</v>
      </c>
      <c r="M156" s="8">
        <f>'SELEMADEG BARAT'!M16</f>
        <v>0</v>
      </c>
      <c r="N156" s="8">
        <f>'SELEMADEG BARAT'!N16</f>
        <v>0</v>
      </c>
      <c r="O156" s="8">
        <f>C156+E156+G156+I156+K156+M156</f>
        <v>0</v>
      </c>
      <c r="P156" s="10">
        <f>D156+F156+H156+J156+L156+N156</f>
        <v>0</v>
      </c>
      <c r="Q156" s="10">
        <f>O156+P156</f>
        <v>0</v>
      </c>
    </row>
    <row r="157" spans="1:17" ht="12" customHeight="1">
      <c r="A157" s="6">
        <v>2</v>
      </c>
      <c r="B157" s="7" t="s">
        <v>52</v>
      </c>
      <c r="C157" s="8">
        <f>'SELEMADEG BARAT'!C17</f>
        <v>0</v>
      </c>
      <c r="D157" s="8">
        <f>'SELEMADEG BARAT'!D17</f>
        <v>0</v>
      </c>
      <c r="E157" s="8">
        <f>'SELEMADEG BARAT'!E17</f>
        <v>0</v>
      </c>
      <c r="F157" s="8">
        <f>'SELEMADEG BARAT'!F17</f>
        <v>0</v>
      </c>
      <c r="G157" s="8">
        <f>'SELEMADEG BARAT'!G17</f>
        <v>0</v>
      </c>
      <c r="H157" s="8">
        <f>'SELEMADEG BARAT'!H17</f>
        <v>0</v>
      </c>
      <c r="I157" s="8">
        <f>'SELEMADEG BARAT'!I17</f>
        <v>0</v>
      </c>
      <c r="J157" s="8">
        <f>'SELEMADEG BARAT'!J17</f>
        <v>0</v>
      </c>
      <c r="K157" s="8">
        <f>'SELEMADEG BARAT'!K17</f>
        <v>0</v>
      </c>
      <c r="L157" s="8">
        <f>'SELEMADEG BARAT'!L17</f>
        <v>0</v>
      </c>
      <c r="M157" s="8">
        <f>'SELEMADEG BARAT'!M17</f>
        <v>0</v>
      </c>
      <c r="N157" s="8">
        <f>'SELEMADEG BARAT'!N17</f>
        <v>0</v>
      </c>
      <c r="O157" s="8">
        <f t="shared" ref="O157:P158" si="43">C157+E157+G157+I157+K157+M157</f>
        <v>0</v>
      </c>
      <c r="P157" s="10">
        <f t="shared" si="43"/>
        <v>0</v>
      </c>
      <c r="Q157" s="10">
        <f t="shared" ref="Q157:Q158" si="44">O157+P157</f>
        <v>0</v>
      </c>
    </row>
    <row r="158" spans="1:17" ht="12" customHeight="1">
      <c r="A158" s="6">
        <v>3</v>
      </c>
      <c r="B158" s="7" t="s">
        <v>53</v>
      </c>
      <c r="C158" s="8">
        <f>'SELEMADEG BARAT'!C18</f>
        <v>0</v>
      </c>
      <c r="D158" s="8">
        <f>'SELEMADEG BARAT'!D18</f>
        <v>0</v>
      </c>
      <c r="E158" s="8">
        <f>'SELEMADEG BARAT'!E18</f>
        <v>0</v>
      </c>
      <c r="F158" s="8">
        <f>'SELEMADEG BARAT'!F18</f>
        <v>0</v>
      </c>
      <c r="G158" s="8">
        <f>'SELEMADEG BARAT'!G18</f>
        <v>0</v>
      </c>
      <c r="H158" s="8">
        <f>'SELEMADEG BARAT'!H18</f>
        <v>0</v>
      </c>
      <c r="I158" s="8">
        <f>'SELEMADEG BARAT'!I18</f>
        <v>0</v>
      </c>
      <c r="J158" s="8">
        <f>'SELEMADEG BARAT'!J18</f>
        <v>0</v>
      </c>
      <c r="K158" s="8">
        <f>'SELEMADEG BARAT'!K18</f>
        <v>0</v>
      </c>
      <c r="L158" s="8">
        <f>'SELEMADEG BARAT'!L18</f>
        <v>0</v>
      </c>
      <c r="M158" s="8">
        <f>'SELEMADEG BARAT'!M18</f>
        <v>0</v>
      </c>
      <c r="N158" s="8">
        <f>'SELEMADEG BARAT'!N18</f>
        <v>0</v>
      </c>
      <c r="O158" s="8">
        <f t="shared" si="43"/>
        <v>0</v>
      </c>
      <c r="P158" s="10">
        <f t="shared" si="43"/>
        <v>0</v>
      </c>
      <c r="Q158" s="10">
        <f t="shared" si="44"/>
        <v>0</v>
      </c>
    </row>
    <row r="159" spans="1:17" ht="12" customHeight="1">
      <c r="A159" s="8"/>
      <c r="B159" s="9" t="s">
        <v>10</v>
      </c>
      <c r="C159" s="10">
        <f>SUM(C156:C158)</f>
        <v>0</v>
      </c>
      <c r="D159" s="10">
        <f t="shared" ref="D159:Q159" si="45">SUM(D156:D158)</f>
        <v>0</v>
      </c>
      <c r="E159" s="10">
        <f t="shared" si="45"/>
        <v>0</v>
      </c>
      <c r="F159" s="10">
        <f t="shared" si="45"/>
        <v>0</v>
      </c>
      <c r="G159" s="10">
        <f t="shared" si="45"/>
        <v>0</v>
      </c>
      <c r="H159" s="10">
        <f t="shared" si="45"/>
        <v>0</v>
      </c>
      <c r="I159" s="10">
        <f t="shared" si="45"/>
        <v>0</v>
      </c>
      <c r="J159" s="10">
        <f t="shared" si="45"/>
        <v>0</v>
      </c>
      <c r="K159" s="10">
        <f t="shared" si="45"/>
        <v>0</v>
      </c>
      <c r="L159" s="10">
        <f t="shared" si="45"/>
        <v>0</v>
      </c>
      <c r="M159" s="10">
        <f t="shared" si="45"/>
        <v>0</v>
      </c>
      <c r="N159" s="10">
        <f t="shared" si="45"/>
        <v>0</v>
      </c>
      <c r="O159" s="10">
        <f t="shared" si="45"/>
        <v>0</v>
      </c>
      <c r="P159" s="10">
        <f t="shared" si="45"/>
        <v>0</v>
      </c>
      <c r="Q159" s="10">
        <f t="shared" si="45"/>
        <v>0</v>
      </c>
    </row>
    <row r="160" spans="1:17" ht="12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</row>
    <row r="162" spans="1:17">
      <c r="A162" s="29" t="s">
        <v>54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1:17" ht="12" customHeight="1">
      <c r="A163" s="43" t="s">
        <v>2</v>
      </c>
      <c r="B163" s="36" t="s">
        <v>3</v>
      </c>
      <c r="C163" s="37" t="s">
        <v>4</v>
      </c>
      <c r="D163" s="38"/>
      <c r="E163" s="47" t="s">
        <v>5</v>
      </c>
      <c r="F163" s="48"/>
      <c r="G163" s="37" t="s">
        <v>6</v>
      </c>
      <c r="H163" s="38"/>
      <c r="I163" s="37" t="s">
        <v>7</v>
      </c>
      <c r="J163" s="38"/>
      <c r="K163" s="37" t="s">
        <v>8</v>
      </c>
      <c r="L163" s="38"/>
      <c r="M163" s="37" t="s">
        <v>9</v>
      </c>
      <c r="N163" s="38"/>
      <c r="O163" s="37" t="s">
        <v>10</v>
      </c>
      <c r="P163" s="38"/>
      <c r="Q163" s="35" t="s">
        <v>11</v>
      </c>
    </row>
    <row r="164" spans="1:17" ht="12" customHeight="1">
      <c r="A164" s="44"/>
      <c r="B164" s="34"/>
      <c r="C164" s="3" t="s">
        <v>12</v>
      </c>
      <c r="D164" s="4" t="s">
        <v>13</v>
      </c>
      <c r="E164" s="4" t="s">
        <v>12</v>
      </c>
      <c r="F164" s="4" t="s">
        <v>13</v>
      </c>
      <c r="G164" s="3" t="s">
        <v>12</v>
      </c>
      <c r="H164" s="4" t="s">
        <v>13</v>
      </c>
      <c r="I164" s="4" t="s">
        <v>12</v>
      </c>
      <c r="J164" s="4" t="s">
        <v>13</v>
      </c>
      <c r="K164" s="3" t="s">
        <v>12</v>
      </c>
      <c r="L164" s="4" t="s">
        <v>13</v>
      </c>
      <c r="M164" s="4" t="s">
        <v>12</v>
      </c>
      <c r="N164" s="4" t="s">
        <v>13</v>
      </c>
      <c r="O164" s="3" t="s">
        <v>12</v>
      </c>
      <c r="P164" s="4" t="s">
        <v>13</v>
      </c>
      <c r="Q164" s="32"/>
    </row>
    <row r="165" spans="1:17" ht="12" customHeight="1">
      <c r="A165" s="5">
        <v>1</v>
      </c>
      <c r="B165" s="5">
        <v>2</v>
      </c>
      <c r="C165" s="5">
        <v>3</v>
      </c>
      <c r="D165" s="5">
        <v>4</v>
      </c>
      <c r="E165" s="5">
        <v>5</v>
      </c>
      <c r="F165" s="5">
        <v>6</v>
      </c>
      <c r="G165" s="5">
        <v>7</v>
      </c>
      <c r="H165" s="5">
        <v>8</v>
      </c>
      <c r="I165" s="5">
        <v>9</v>
      </c>
      <c r="J165" s="5">
        <v>10</v>
      </c>
      <c r="K165" s="5">
        <v>11</v>
      </c>
      <c r="L165" s="5">
        <v>12</v>
      </c>
      <c r="M165" s="5">
        <v>13</v>
      </c>
      <c r="N165" s="5">
        <v>14</v>
      </c>
      <c r="O165" s="5">
        <v>15</v>
      </c>
      <c r="P165" s="5">
        <v>17</v>
      </c>
      <c r="Q165" s="5">
        <v>18</v>
      </c>
    </row>
    <row r="166" spans="1:17" ht="12" customHeight="1">
      <c r="A166" s="6">
        <v>1</v>
      </c>
      <c r="B166" s="7" t="s">
        <v>55</v>
      </c>
      <c r="C166" s="14">
        <f>'SELEMADEG TIMUR'!C7</f>
        <v>2</v>
      </c>
      <c r="D166" s="14">
        <f>'SELEMADEG TIMUR'!D7</f>
        <v>28</v>
      </c>
      <c r="E166" s="14">
        <f>'SELEMADEG TIMUR'!E7</f>
        <v>1</v>
      </c>
      <c r="F166" s="14">
        <f>'SELEMADEG TIMUR'!F7</f>
        <v>15</v>
      </c>
      <c r="G166" s="14">
        <f>'SELEMADEG TIMUR'!G7</f>
        <v>4</v>
      </c>
      <c r="H166" s="14">
        <f>'SELEMADEG TIMUR'!H7</f>
        <v>10</v>
      </c>
      <c r="I166" s="14">
        <f>'SELEMADEG TIMUR'!I7</f>
        <v>0</v>
      </c>
      <c r="J166" s="14">
        <f>'SELEMADEG TIMUR'!J7</f>
        <v>0</v>
      </c>
      <c r="K166" s="14">
        <f>'SELEMADEG TIMUR'!K7</f>
        <v>0</v>
      </c>
      <c r="L166" s="14">
        <f>'SELEMADEG TIMUR'!L7</f>
        <v>0</v>
      </c>
      <c r="M166" s="14">
        <f>'SELEMADEG TIMUR'!M7</f>
        <v>0</v>
      </c>
      <c r="N166" s="14">
        <f>'SELEMADEG TIMUR'!N7</f>
        <v>0</v>
      </c>
      <c r="O166" s="10">
        <f>C166+E166+G166+I166+K166+M166</f>
        <v>7</v>
      </c>
      <c r="P166" s="13">
        <f>D166+F166+H166+J166+L166+N166</f>
        <v>53</v>
      </c>
      <c r="Q166" s="10">
        <f>O166+P166</f>
        <v>60</v>
      </c>
    </row>
    <row r="167" spans="1:17" ht="12" customHeight="1">
      <c r="A167" s="6">
        <v>2</v>
      </c>
      <c r="B167" s="7" t="s">
        <v>56</v>
      </c>
      <c r="C167" s="14">
        <f>'SELEMADEG TIMUR'!C8</f>
        <v>0</v>
      </c>
      <c r="D167" s="14">
        <f>'SELEMADEG TIMUR'!D8</f>
        <v>7</v>
      </c>
      <c r="E167" s="14">
        <f>'SELEMADEG TIMUR'!E8</f>
        <v>0</v>
      </c>
      <c r="F167" s="14">
        <f>'SELEMADEG TIMUR'!F8</f>
        <v>19</v>
      </c>
      <c r="G167" s="14">
        <f>'SELEMADEG TIMUR'!G8</f>
        <v>0</v>
      </c>
      <c r="H167" s="14">
        <f>'SELEMADEG TIMUR'!H8</f>
        <v>24</v>
      </c>
      <c r="I167" s="14">
        <f>'SELEMADEG TIMUR'!I8</f>
        <v>0</v>
      </c>
      <c r="J167" s="14">
        <f>'SELEMADEG TIMUR'!J8</f>
        <v>0</v>
      </c>
      <c r="K167" s="14">
        <f>'SELEMADEG TIMUR'!K8</f>
        <v>0</v>
      </c>
      <c r="L167" s="14">
        <f>'SELEMADEG TIMUR'!L8</f>
        <v>0</v>
      </c>
      <c r="M167" s="14">
        <f>'SELEMADEG TIMUR'!M8</f>
        <v>0</v>
      </c>
      <c r="N167" s="14">
        <f>'SELEMADEG TIMUR'!N8</f>
        <v>0</v>
      </c>
      <c r="O167" s="10">
        <f t="shared" ref="O167:P173" si="46">C167+E167+G167+I167+K167+M167</f>
        <v>0</v>
      </c>
      <c r="P167" s="13">
        <f t="shared" si="46"/>
        <v>50</v>
      </c>
      <c r="Q167" s="10">
        <f t="shared" ref="Q167:Q173" si="47">O167+P167</f>
        <v>50</v>
      </c>
    </row>
    <row r="168" spans="1:17" ht="12" customHeight="1">
      <c r="A168" s="6">
        <v>3</v>
      </c>
      <c r="B168" s="7" t="s">
        <v>57</v>
      </c>
      <c r="C168" s="14">
        <f>'SELEMADEG TIMUR'!C9</f>
        <v>0</v>
      </c>
      <c r="D168" s="14">
        <f>'SELEMADEG TIMUR'!D9</f>
        <v>31</v>
      </c>
      <c r="E168" s="14">
        <f>'SELEMADEG TIMUR'!E9</f>
        <v>1</v>
      </c>
      <c r="F168" s="14">
        <f>'SELEMADEG TIMUR'!F9</f>
        <v>44</v>
      </c>
      <c r="G168" s="14">
        <f>'SELEMADEG TIMUR'!G9</f>
        <v>5</v>
      </c>
      <c r="H168" s="14">
        <f>'SELEMADEG TIMUR'!H9</f>
        <v>46</v>
      </c>
      <c r="I168" s="14">
        <f>'SELEMADEG TIMUR'!I9</f>
        <v>0</v>
      </c>
      <c r="J168" s="14">
        <f>'SELEMADEG TIMUR'!J9</f>
        <v>0</v>
      </c>
      <c r="K168" s="14">
        <f>'SELEMADEG TIMUR'!K9</f>
        <v>0</v>
      </c>
      <c r="L168" s="14">
        <f>'SELEMADEG TIMUR'!L9</f>
        <v>0</v>
      </c>
      <c r="M168" s="14">
        <f>'SELEMADEG TIMUR'!M9</f>
        <v>0</v>
      </c>
      <c r="N168" s="14">
        <f>'SELEMADEG TIMUR'!N9</f>
        <v>0</v>
      </c>
      <c r="O168" s="10">
        <f t="shared" si="46"/>
        <v>6</v>
      </c>
      <c r="P168" s="13">
        <f t="shared" si="46"/>
        <v>121</v>
      </c>
      <c r="Q168" s="10">
        <f t="shared" si="47"/>
        <v>127</v>
      </c>
    </row>
    <row r="169" spans="1:17" ht="12" customHeight="1">
      <c r="A169" s="6">
        <v>4</v>
      </c>
      <c r="B169" s="7" t="s">
        <v>58</v>
      </c>
      <c r="C169" s="14">
        <f>'SELEMADEG TIMUR'!C10</f>
        <v>0</v>
      </c>
      <c r="D169" s="14">
        <f>'SELEMADEG TIMUR'!D10</f>
        <v>0</v>
      </c>
      <c r="E169" s="14">
        <f>'SELEMADEG TIMUR'!E10</f>
        <v>0</v>
      </c>
      <c r="F169" s="14">
        <f>'SELEMADEG TIMUR'!F10</f>
        <v>0</v>
      </c>
      <c r="G169" s="14">
        <f>'SELEMADEG TIMUR'!G10</f>
        <v>0</v>
      </c>
      <c r="H169" s="14">
        <f>'SELEMADEG TIMUR'!H10</f>
        <v>0</v>
      </c>
      <c r="I169" s="14">
        <f>'SELEMADEG TIMUR'!I10</f>
        <v>0</v>
      </c>
      <c r="J169" s="14">
        <f>'SELEMADEG TIMUR'!J10</f>
        <v>0</v>
      </c>
      <c r="K169" s="14">
        <f>'SELEMADEG TIMUR'!K10</f>
        <v>0</v>
      </c>
      <c r="L169" s="14">
        <f>'SELEMADEG TIMUR'!L10</f>
        <v>0</v>
      </c>
      <c r="M169" s="14">
        <f>'SELEMADEG TIMUR'!M10</f>
        <v>0</v>
      </c>
      <c r="N169" s="14">
        <f>'SELEMADEG TIMUR'!N10</f>
        <v>0</v>
      </c>
      <c r="O169" s="10">
        <f t="shared" si="46"/>
        <v>0</v>
      </c>
      <c r="P169" s="13">
        <f t="shared" si="46"/>
        <v>0</v>
      </c>
      <c r="Q169" s="10">
        <f t="shared" si="47"/>
        <v>0</v>
      </c>
    </row>
    <row r="170" spans="1:17" ht="12" customHeight="1">
      <c r="A170" s="6">
        <v>5</v>
      </c>
      <c r="B170" s="7" t="s">
        <v>59</v>
      </c>
      <c r="C170" s="14">
        <f>'SELEMADEG TIMUR'!C11</f>
        <v>5</v>
      </c>
      <c r="D170" s="14">
        <f>'SELEMADEG TIMUR'!D11</f>
        <v>36</v>
      </c>
      <c r="E170" s="14">
        <f>'SELEMADEG TIMUR'!E11</f>
        <v>2</v>
      </c>
      <c r="F170" s="14">
        <f>'SELEMADEG TIMUR'!F11</f>
        <v>61</v>
      </c>
      <c r="G170" s="14">
        <f>'SELEMADEG TIMUR'!G11</f>
        <v>0</v>
      </c>
      <c r="H170" s="14">
        <f>'SELEMADEG TIMUR'!H11</f>
        <v>88</v>
      </c>
      <c r="I170" s="14">
        <f>'SELEMADEG TIMUR'!I11</f>
        <v>0</v>
      </c>
      <c r="J170" s="14">
        <f>'SELEMADEG TIMUR'!J11</f>
        <v>0</v>
      </c>
      <c r="K170" s="14">
        <f>'SELEMADEG TIMUR'!K11</f>
        <v>0</v>
      </c>
      <c r="L170" s="14">
        <f>'SELEMADEG TIMUR'!L11</f>
        <v>0</v>
      </c>
      <c r="M170" s="14">
        <f>'SELEMADEG TIMUR'!M11</f>
        <v>0</v>
      </c>
      <c r="N170" s="14">
        <f>'SELEMADEG TIMUR'!N11</f>
        <v>0</v>
      </c>
      <c r="O170" s="10">
        <f t="shared" si="46"/>
        <v>7</v>
      </c>
      <c r="P170" s="13">
        <f t="shared" si="46"/>
        <v>185</v>
      </c>
      <c r="Q170" s="10">
        <f t="shared" si="47"/>
        <v>192</v>
      </c>
    </row>
    <row r="171" spans="1:17" ht="12" customHeight="1">
      <c r="A171" s="6">
        <v>6</v>
      </c>
      <c r="B171" s="7" t="s">
        <v>60</v>
      </c>
      <c r="C171" s="14">
        <f>'SELEMADEG TIMUR'!C12</f>
        <v>518</v>
      </c>
      <c r="D171" s="14">
        <f>'SELEMADEG TIMUR'!D12</f>
        <v>23</v>
      </c>
      <c r="E171" s="14">
        <f>'SELEMADEG TIMUR'!E12</f>
        <v>385</v>
      </c>
      <c r="F171" s="14">
        <f>'SELEMADEG TIMUR'!F12</f>
        <v>20</v>
      </c>
      <c r="G171" s="14">
        <f>'SELEMADEG TIMUR'!G12</f>
        <v>516</v>
      </c>
      <c r="H171" s="14">
        <f>'SELEMADEG TIMUR'!H12</f>
        <v>72</v>
      </c>
      <c r="I171" s="14">
        <f>'SELEMADEG TIMUR'!I12</f>
        <v>0</v>
      </c>
      <c r="J171" s="14">
        <f>'SELEMADEG TIMUR'!J12</f>
        <v>0</v>
      </c>
      <c r="K171" s="14">
        <f>'SELEMADEG TIMUR'!K12</f>
        <v>0</v>
      </c>
      <c r="L171" s="14">
        <f>'SELEMADEG TIMUR'!L12</f>
        <v>0</v>
      </c>
      <c r="M171" s="14">
        <f>'SELEMADEG TIMUR'!M12</f>
        <v>0</v>
      </c>
      <c r="N171" s="14">
        <f>'SELEMADEG TIMUR'!N12</f>
        <v>0</v>
      </c>
      <c r="O171" s="10">
        <f t="shared" si="46"/>
        <v>1419</v>
      </c>
      <c r="P171" s="13">
        <f t="shared" si="46"/>
        <v>115</v>
      </c>
      <c r="Q171" s="10">
        <f t="shared" si="47"/>
        <v>1534</v>
      </c>
    </row>
    <row r="172" spans="1:17" ht="12" customHeight="1">
      <c r="A172" s="6">
        <v>7</v>
      </c>
      <c r="B172" s="7" t="s">
        <v>61</v>
      </c>
      <c r="C172" s="14">
        <f>'SELEMADEG TIMUR'!C13</f>
        <v>0</v>
      </c>
      <c r="D172" s="14">
        <f>'SELEMADEG TIMUR'!D13</f>
        <v>0</v>
      </c>
      <c r="E172" s="14">
        <f>'SELEMADEG TIMUR'!E13</f>
        <v>0</v>
      </c>
      <c r="F172" s="14">
        <f>'SELEMADEG TIMUR'!F13</f>
        <v>0</v>
      </c>
      <c r="G172" s="14">
        <f>'SELEMADEG TIMUR'!G13</f>
        <v>0</v>
      </c>
      <c r="H172" s="14">
        <f>'SELEMADEG TIMUR'!H13</f>
        <v>0</v>
      </c>
      <c r="I172" s="14">
        <f>'SELEMADEG TIMUR'!I13</f>
        <v>0</v>
      </c>
      <c r="J172" s="14">
        <f>'SELEMADEG TIMUR'!J13</f>
        <v>0</v>
      </c>
      <c r="K172" s="14">
        <f>'SELEMADEG TIMUR'!K13</f>
        <v>0</v>
      </c>
      <c r="L172" s="14">
        <f>'SELEMADEG TIMUR'!L13</f>
        <v>0</v>
      </c>
      <c r="M172" s="14">
        <f>'SELEMADEG TIMUR'!M13</f>
        <v>0</v>
      </c>
      <c r="N172" s="14">
        <f>'SELEMADEG TIMUR'!N13</f>
        <v>0</v>
      </c>
      <c r="O172" s="10">
        <f t="shared" si="46"/>
        <v>0</v>
      </c>
      <c r="P172" s="13">
        <f t="shared" si="46"/>
        <v>0</v>
      </c>
      <c r="Q172" s="10">
        <f t="shared" si="47"/>
        <v>0</v>
      </c>
    </row>
    <row r="173" spans="1:17" ht="12" customHeight="1">
      <c r="A173" s="6">
        <v>8</v>
      </c>
      <c r="B173" s="7" t="s">
        <v>62</v>
      </c>
      <c r="C173" s="14">
        <f>'SELEMADEG TIMUR'!C14</f>
        <v>0</v>
      </c>
      <c r="D173" s="14">
        <f>'SELEMADEG TIMUR'!D14</f>
        <v>0</v>
      </c>
      <c r="E173" s="14">
        <f>'SELEMADEG TIMUR'!E14</f>
        <v>0</v>
      </c>
      <c r="F173" s="14">
        <f>'SELEMADEG TIMUR'!F14</f>
        <v>0</v>
      </c>
      <c r="G173" s="14">
        <f>'SELEMADEG TIMUR'!G14</f>
        <v>0</v>
      </c>
      <c r="H173" s="14">
        <f>'SELEMADEG TIMUR'!H14</f>
        <v>0</v>
      </c>
      <c r="I173" s="14">
        <f>'SELEMADEG TIMUR'!I14</f>
        <v>0</v>
      </c>
      <c r="J173" s="14">
        <f>'SELEMADEG TIMUR'!J14</f>
        <v>0</v>
      </c>
      <c r="K173" s="14">
        <f>'SELEMADEG TIMUR'!K14</f>
        <v>0</v>
      </c>
      <c r="L173" s="14">
        <f>'SELEMADEG TIMUR'!L14</f>
        <v>0</v>
      </c>
      <c r="M173" s="14">
        <f>'SELEMADEG TIMUR'!M14</f>
        <v>0</v>
      </c>
      <c r="N173" s="14">
        <f>'SELEMADEG TIMUR'!N14</f>
        <v>0</v>
      </c>
      <c r="O173" s="10">
        <f t="shared" si="46"/>
        <v>0</v>
      </c>
      <c r="P173" s="13">
        <f t="shared" si="46"/>
        <v>0</v>
      </c>
      <c r="Q173" s="10">
        <f t="shared" si="47"/>
        <v>0</v>
      </c>
    </row>
    <row r="174" spans="1:17" ht="12" customHeight="1">
      <c r="A174" s="8"/>
      <c r="B174" s="9" t="s">
        <v>10</v>
      </c>
      <c r="C174" s="10">
        <f>SUM(C166:C173)</f>
        <v>525</v>
      </c>
      <c r="D174" s="10">
        <f t="shared" ref="D174:Q174" si="48">SUM(D166:D173)</f>
        <v>125</v>
      </c>
      <c r="E174" s="10">
        <f t="shared" si="48"/>
        <v>389</v>
      </c>
      <c r="F174" s="10">
        <f t="shared" si="48"/>
        <v>159</v>
      </c>
      <c r="G174" s="10">
        <f t="shared" si="48"/>
        <v>525</v>
      </c>
      <c r="H174" s="10">
        <f t="shared" si="48"/>
        <v>240</v>
      </c>
      <c r="I174" s="10">
        <f t="shared" si="48"/>
        <v>0</v>
      </c>
      <c r="J174" s="10">
        <f t="shared" si="48"/>
        <v>0</v>
      </c>
      <c r="K174" s="10">
        <f t="shared" si="48"/>
        <v>0</v>
      </c>
      <c r="L174" s="10">
        <f t="shared" si="48"/>
        <v>0</v>
      </c>
      <c r="M174" s="10">
        <f t="shared" si="48"/>
        <v>0</v>
      </c>
      <c r="N174" s="10">
        <f t="shared" si="48"/>
        <v>0</v>
      </c>
      <c r="O174" s="10">
        <f t="shared" si="48"/>
        <v>1439</v>
      </c>
      <c r="P174" s="10">
        <f t="shared" si="48"/>
        <v>524</v>
      </c>
      <c r="Q174" s="10">
        <f t="shared" si="48"/>
        <v>1963</v>
      </c>
    </row>
    <row r="175" spans="1:17" ht="12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2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spans="1:1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>
      <c r="A178" s="45" t="s">
        <v>2</v>
      </c>
      <c r="B178" s="33" t="s">
        <v>3</v>
      </c>
      <c r="C178" s="39" t="s">
        <v>18</v>
      </c>
      <c r="D178" s="40"/>
      <c r="E178" s="41" t="s">
        <v>19</v>
      </c>
      <c r="F178" s="42"/>
      <c r="G178" s="39" t="s">
        <v>20</v>
      </c>
      <c r="H178" s="40"/>
      <c r="I178" s="39" t="s">
        <v>21</v>
      </c>
      <c r="J178" s="40"/>
      <c r="K178" s="39" t="s">
        <v>22</v>
      </c>
      <c r="L178" s="40"/>
      <c r="M178" s="39" t="s">
        <v>23</v>
      </c>
      <c r="N178" s="40"/>
      <c r="O178" s="39" t="s">
        <v>10</v>
      </c>
      <c r="P178" s="40"/>
      <c r="Q178" s="31" t="s">
        <v>11</v>
      </c>
    </row>
    <row r="179" spans="1:17" ht="12" customHeight="1">
      <c r="A179" s="44"/>
      <c r="B179" s="34"/>
      <c r="C179" s="3" t="s">
        <v>12</v>
      </c>
      <c r="D179" s="4" t="s">
        <v>13</v>
      </c>
      <c r="E179" s="4" t="s">
        <v>12</v>
      </c>
      <c r="F179" s="4" t="s">
        <v>13</v>
      </c>
      <c r="G179" s="3" t="s">
        <v>12</v>
      </c>
      <c r="H179" s="4" t="s">
        <v>13</v>
      </c>
      <c r="I179" s="4" t="s">
        <v>12</v>
      </c>
      <c r="J179" s="4" t="s">
        <v>13</v>
      </c>
      <c r="K179" s="3" t="s">
        <v>12</v>
      </c>
      <c r="L179" s="4" t="s">
        <v>13</v>
      </c>
      <c r="M179" s="4" t="s">
        <v>12</v>
      </c>
      <c r="N179" s="4" t="s">
        <v>13</v>
      </c>
      <c r="O179" s="3" t="s">
        <v>12</v>
      </c>
      <c r="P179" s="4" t="s">
        <v>13</v>
      </c>
      <c r="Q179" s="32"/>
    </row>
    <row r="180" spans="1:17" ht="12" customHeight="1">
      <c r="A180" s="5">
        <v>1</v>
      </c>
      <c r="B180" s="5">
        <v>2</v>
      </c>
      <c r="C180" s="5">
        <v>3</v>
      </c>
      <c r="D180" s="5">
        <v>4</v>
      </c>
      <c r="E180" s="5">
        <v>5</v>
      </c>
      <c r="F180" s="5">
        <v>6</v>
      </c>
      <c r="G180" s="5">
        <v>7</v>
      </c>
      <c r="H180" s="5">
        <v>8</v>
      </c>
      <c r="I180" s="5">
        <v>9</v>
      </c>
      <c r="J180" s="5">
        <v>10</v>
      </c>
      <c r="K180" s="5">
        <v>11</v>
      </c>
      <c r="L180" s="5">
        <v>12</v>
      </c>
      <c r="M180" s="5">
        <v>13</v>
      </c>
      <c r="N180" s="5">
        <v>14</v>
      </c>
      <c r="O180" s="5">
        <v>15</v>
      </c>
      <c r="P180" s="5">
        <v>17</v>
      </c>
      <c r="Q180" s="5">
        <v>18</v>
      </c>
    </row>
    <row r="181" spans="1:17" ht="12" customHeight="1">
      <c r="A181" s="6">
        <v>1</v>
      </c>
      <c r="B181" s="7" t="s">
        <v>55</v>
      </c>
      <c r="C181" s="14">
        <f>'SELEMADEG TIMUR'!C22</f>
        <v>0</v>
      </c>
      <c r="D181" s="14">
        <f>'SELEMADEG TIMUR'!D22</f>
        <v>0</v>
      </c>
      <c r="E181" s="14">
        <f>'SELEMADEG TIMUR'!E22</f>
        <v>0</v>
      </c>
      <c r="F181" s="14">
        <f>'SELEMADEG TIMUR'!F22</f>
        <v>0</v>
      </c>
      <c r="G181" s="14">
        <f>'SELEMADEG TIMUR'!G22</f>
        <v>0</v>
      </c>
      <c r="H181" s="14">
        <f>'SELEMADEG TIMUR'!H22</f>
        <v>0</v>
      </c>
      <c r="I181" s="14">
        <f>'SELEMADEG TIMUR'!I22</f>
        <v>0</v>
      </c>
      <c r="J181" s="14">
        <f>'SELEMADEG TIMUR'!J22</f>
        <v>0</v>
      </c>
      <c r="K181" s="14">
        <f>'SELEMADEG TIMUR'!K22</f>
        <v>0</v>
      </c>
      <c r="L181" s="14">
        <f>'SELEMADEG TIMUR'!L22</f>
        <v>0</v>
      </c>
      <c r="M181" s="14">
        <f>'SELEMADEG TIMUR'!M22</f>
        <v>0</v>
      </c>
      <c r="N181" s="14">
        <f>'SELEMADEG TIMUR'!N22</f>
        <v>0</v>
      </c>
      <c r="O181" s="10">
        <f>C181+E181+G181+I181+K181+M181</f>
        <v>0</v>
      </c>
      <c r="P181" s="13">
        <f>D181+F181+H181+J181+L181+N181</f>
        <v>0</v>
      </c>
      <c r="Q181" s="10">
        <f>O181+P181</f>
        <v>0</v>
      </c>
    </row>
    <row r="182" spans="1:17" ht="12" customHeight="1">
      <c r="A182" s="6">
        <v>2</v>
      </c>
      <c r="B182" s="7" t="s">
        <v>56</v>
      </c>
      <c r="C182" s="14">
        <f>'SELEMADEG TIMUR'!C23</f>
        <v>0</v>
      </c>
      <c r="D182" s="14">
        <f>'SELEMADEG TIMUR'!D23</f>
        <v>0</v>
      </c>
      <c r="E182" s="14">
        <f>'SELEMADEG TIMUR'!E23</f>
        <v>0</v>
      </c>
      <c r="F182" s="14">
        <f>'SELEMADEG TIMUR'!F23</f>
        <v>0</v>
      </c>
      <c r="G182" s="14">
        <f>'SELEMADEG TIMUR'!G23</f>
        <v>0</v>
      </c>
      <c r="H182" s="14">
        <f>'SELEMADEG TIMUR'!H23</f>
        <v>0</v>
      </c>
      <c r="I182" s="14">
        <f>'SELEMADEG TIMUR'!I23</f>
        <v>0</v>
      </c>
      <c r="J182" s="14">
        <f>'SELEMADEG TIMUR'!J23</f>
        <v>0</v>
      </c>
      <c r="K182" s="14">
        <f>'SELEMADEG TIMUR'!K23</f>
        <v>0</v>
      </c>
      <c r="L182" s="14">
        <f>'SELEMADEG TIMUR'!L23</f>
        <v>0</v>
      </c>
      <c r="M182" s="14">
        <f>'SELEMADEG TIMUR'!M23</f>
        <v>0</v>
      </c>
      <c r="N182" s="14">
        <f>'SELEMADEG TIMUR'!N23</f>
        <v>0</v>
      </c>
      <c r="O182" s="10">
        <f t="shared" ref="O182:P188" si="49">C182+E182+G182+I182+K182+M182</f>
        <v>0</v>
      </c>
      <c r="P182" s="13">
        <f t="shared" si="49"/>
        <v>0</v>
      </c>
      <c r="Q182" s="10">
        <f t="shared" ref="Q182:Q188" si="50">O182+P182</f>
        <v>0</v>
      </c>
    </row>
    <row r="183" spans="1:17" ht="12" customHeight="1">
      <c r="A183" s="6">
        <v>3</v>
      </c>
      <c r="B183" s="7" t="s">
        <v>57</v>
      </c>
      <c r="C183" s="14">
        <f>'SELEMADEG TIMUR'!C24</f>
        <v>0</v>
      </c>
      <c r="D183" s="14">
        <f>'SELEMADEG TIMUR'!D24</f>
        <v>0</v>
      </c>
      <c r="E183" s="14">
        <f>'SELEMADEG TIMUR'!E24</f>
        <v>0</v>
      </c>
      <c r="F183" s="14">
        <f>'SELEMADEG TIMUR'!F24</f>
        <v>0</v>
      </c>
      <c r="G183" s="14">
        <f>'SELEMADEG TIMUR'!G24</f>
        <v>0</v>
      </c>
      <c r="H183" s="14">
        <f>'SELEMADEG TIMUR'!H24</f>
        <v>0</v>
      </c>
      <c r="I183" s="14">
        <f>'SELEMADEG TIMUR'!I24</f>
        <v>0</v>
      </c>
      <c r="J183" s="14">
        <f>'SELEMADEG TIMUR'!J24</f>
        <v>0</v>
      </c>
      <c r="K183" s="14">
        <f>'SELEMADEG TIMUR'!K24</f>
        <v>0</v>
      </c>
      <c r="L183" s="14">
        <f>'SELEMADEG TIMUR'!L24</f>
        <v>0</v>
      </c>
      <c r="M183" s="14">
        <f>'SELEMADEG TIMUR'!M24</f>
        <v>0</v>
      </c>
      <c r="N183" s="14">
        <f>'SELEMADEG TIMUR'!N24</f>
        <v>0</v>
      </c>
      <c r="O183" s="10">
        <f t="shared" si="49"/>
        <v>0</v>
      </c>
      <c r="P183" s="13">
        <f t="shared" si="49"/>
        <v>0</v>
      </c>
      <c r="Q183" s="10">
        <f t="shared" si="50"/>
        <v>0</v>
      </c>
    </row>
    <row r="184" spans="1:17" ht="12" customHeight="1">
      <c r="A184" s="6">
        <v>4</v>
      </c>
      <c r="B184" s="7" t="s">
        <v>58</v>
      </c>
      <c r="C184" s="14">
        <f>'SELEMADEG TIMUR'!C25</f>
        <v>0</v>
      </c>
      <c r="D184" s="14">
        <f>'SELEMADEG TIMUR'!D25</f>
        <v>0</v>
      </c>
      <c r="E184" s="14">
        <f>'SELEMADEG TIMUR'!E25</f>
        <v>0</v>
      </c>
      <c r="F184" s="14">
        <f>'SELEMADEG TIMUR'!F25</f>
        <v>0</v>
      </c>
      <c r="G184" s="14">
        <f>'SELEMADEG TIMUR'!G25</f>
        <v>0</v>
      </c>
      <c r="H184" s="14">
        <f>'SELEMADEG TIMUR'!H25</f>
        <v>0</v>
      </c>
      <c r="I184" s="14">
        <f>'SELEMADEG TIMUR'!I25</f>
        <v>0</v>
      </c>
      <c r="J184" s="14">
        <f>'SELEMADEG TIMUR'!J25</f>
        <v>0</v>
      </c>
      <c r="K184" s="14">
        <f>'SELEMADEG TIMUR'!K25</f>
        <v>0</v>
      </c>
      <c r="L184" s="14">
        <f>'SELEMADEG TIMUR'!L25</f>
        <v>0</v>
      </c>
      <c r="M184" s="14">
        <f>'SELEMADEG TIMUR'!M25</f>
        <v>0</v>
      </c>
      <c r="N184" s="14">
        <f>'SELEMADEG TIMUR'!N25</f>
        <v>0</v>
      </c>
      <c r="O184" s="10">
        <f t="shared" si="49"/>
        <v>0</v>
      </c>
      <c r="P184" s="13">
        <f t="shared" si="49"/>
        <v>0</v>
      </c>
      <c r="Q184" s="10">
        <f t="shared" si="50"/>
        <v>0</v>
      </c>
    </row>
    <row r="185" spans="1:17" ht="12" customHeight="1">
      <c r="A185" s="6">
        <v>5</v>
      </c>
      <c r="B185" s="7" t="s">
        <v>59</v>
      </c>
      <c r="C185" s="14">
        <f>'SELEMADEG TIMUR'!C26</f>
        <v>0</v>
      </c>
      <c r="D185" s="14">
        <f>'SELEMADEG TIMUR'!D26</f>
        <v>0</v>
      </c>
      <c r="E185" s="14">
        <f>'SELEMADEG TIMUR'!E26</f>
        <v>0</v>
      </c>
      <c r="F185" s="14">
        <f>'SELEMADEG TIMUR'!F26</f>
        <v>0</v>
      </c>
      <c r="G185" s="14">
        <f>'SELEMADEG TIMUR'!G26</f>
        <v>0</v>
      </c>
      <c r="H185" s="14">
        <f>'SELEMADEG TIMUR'!H26</f>
        <v>0</v>
      </c>
      <c r="I185" s="14">
        <f>'SELEMADEG TIMUR'!I26</f>
        <v>0</v>
      </c>
      <c r="J185" s="14">
        <f>'SELEMADEG TIMUR'!J26</f>
        <v>0</v>
      </c>
      <c r="K185" s="14">
        <f>'SELEMADEG TIMUR'!K26</f>
        <v>0</v>
      </c>
      <c r="L185" s="14">
        <f>'SELEMADEG TIMUR'!L26</f>
        <v>0</v>
      </c>
      <c r="M185" s="14">
        <f>'SELEMADEG TIMUR'!M26</f>
        <v>0</v>
      </c>
      <c r="N185" s="14">
        <f>'SELEMADEG TIMUR'!N26</f>
        <v>0</v>
      </c>
      <c r="O185" s="10">
        <f t="shared" si="49"/>
        <v>0</v>
      </c>
      <c r="P185" s="13">
        <f t="shared" si="49"/>
        <v>0</v>
      </c>
      <c r="Q185" s="10">
        <f t="shared" si="50"/>
        <v>0</v>
      </c>
    </row>
    <row r="186" spans="1:17" ht="12" customHeight="1">
      <c r="A186" s="6">
        <v>6</v>
      </c>
      <c r="B186" s="7" t="s">
        <v>60</v>
      </c>
      <c r="C186" s="14">
        <f>'SELEMADEG TIMUR'!C27</f>
        <v>0</v>
      </c>
      <c r="D186" s="14">
        <f>'SELEMADEG TIMUR'!D27</f>
        <v>0</v>
      </c>
      <c r="E186" s="14">
        <f>'SELEMADEG TIMUR'!E27</f>
        <v>0</v>
      </c>
      <c r="F186" s="14">
        <f>'SELEMADEG TIMUR'!F27</f>
        <v>0</v>
      </c>
      <c r="G186" s="14">
        <f>'SELEMADEG TIMUR'!G27</f>
        <v>0</v>
      </c>
      <c r="H186" s="14">
        <f>'SELEMADEG TIMUR'!H27</f>
        <v>0</v>
      </c>
      <c r="I186" s="14">
        <f>'SELEMADEG TIMUR'!I27</f>
        <v>0</v>
      </c>
      <c r="J186" s="14">
        <f>'SELEMADEG TIMUR'!J27</f>
        <v>0</v>
      </c>
      <c r="K186" s="14">
        <f>'SELEMADEG TIMUR'!K27</f>
        <v>0</v>
      </c>
      <c r="L186" s="14">
        <f>'SELEMADEG TIMUR'!L27</f>
        <v>0</v>
      </c>
      <c r="M186" s="14">
        <f>'SELEMADEG TIMUR'!M27</f>
        <v>0</v>
      </c>
      <c r="N186" s="14">
        <f>'SELEMADEG TIMUR'!N27</f>
        <v>0</v>
      </c>
      <c r="O186" s="10">
        <f t="shared" si="49"/>
        <v>0</v>
      </c>
      <c r="P186" s="13">
        <f t="shared" si="49"/>
        <v>0</v>
      </c>
      <c r="Q186" s="10">
        <f t="shared" si="50"/>
        <v>0</v>
      </c>
    </row>
    <row r="187" spans="1:17" ht="12" customHeight="1">
      <c r="A187" s="6">
        <v>7</v>
      </c>
      <c r="B187" s="7" t="s">
        <v>61</v>
      </c>
      <c r="C187" s="14">
        <f>'SELEMADEG TIMUR'!C28</f>
        <v>0</v>
      </c>
      <c r="D187" s="14">
        <f>'SELEMADEG TIMUR'!D28</f>
        <v>0</v>
      </c>
      <c r="E187" s="14">
        <f>'SELEMADEG TIMUR'!E28</f>
        <v>0</v>
      </c>
      <c r="F187" s="14">
        <f>'SELEMADEG TIMUR'!F28</f>
        <v>0</v>
      </c>
      <c r="G187" s="14">
        <f>'SELEMADEG TIMUR'!G28</f>
        <v>0</v>
      </c>
      <c r="H187" s="14">
        <f>'SELEMADEG TIMUR'!H28</f>
        <v>0</v>
      </c>
      <c r="I187" s="14">
        <f>'SELEMADEG TIMUR'!I28</f>
        <v>0</v>
      </c>
      <c r="J187" s="14">
        <f>'SELEMADEG TIMUR'!J28</f>
        <v>0</v>
      </c>
      <c r="K187" s="14">
        <f>'SELEMADEG TIMUR'!K28</f>
        <v>0</v>
      </c>
      <c r="L187" s="14">
        <f>'SELEMADEG TIMUR'!L28</f>
        <v>0</v>
      </c>
      <c r="M187" s="14">
        <f>'SELEMADEG TIMUR'!M28</f>
        <v>0</v>
      </c>
      <c r="N187" s="14">
        <f>'SELEMADEG TIMUR'!N28</f>
        <v>0</v>
      </c>
      <c r="O187" s="10">
        <f t="shared" si="49"/>
        <v>0</v>
      </c>
      <c r="P187" s="13">
        <f t="shared" si="49"/>
        <v>0</v>
      </c>
      <c r="Q187" s="10">
        <f t="shared" si="50"/>
        <v>0</v>
      </c>
    </row>
    <row r="188" spans="1:17" ht="12" customHeight="1">
      <c r="A188" s="6">
        <v>8</v>
      </c>
      <c r="B188" s="7" t="s">
        <v>62</v>
      </c>
      <c r="C188" s="14">
        <f>'SELEMADEG TIMUR'!C29</f>
        <v>0</v>
      </c>
      <c r="D188" s="14">
        <f>'SELEMADEG TIMUR'!D29</f>
        <v>0</v>
      </c>
      <c r="E188" s="14">
        <f>'SELEMADEG TIMUR'!E29</f>
        <v>0</v>
      </c>
      <c r="F188" s="14">
        <f>'SELEMADEG TIMUR'!F29</f>
        <v>0</v>
      </c>
      <c r="G188" s="14">
        <f>'SELEMADEG TIMUR'!G29</f>
        <v>0</v>
      </c>
      <c r="H188" s="14">
        <f>'SELEMADEG TIMUR'!H29</f>
        <v>0</v>
      </c>
      <c r="I188" s="14">
        <f>'SELEMADEG TIMUR'!I29</f>
        <v>0</v>
      </c>
      <c r="J188" s="14">
        <f>'SELEMADEG TIMUR'!J29</f>
        <v>0</v>
      </c>
      <c r="K188" s="14">
        <f>'SELEMADEG TIMUR'!K29</f>
        <v>0</v>
      </c>
      <c r="L188" s="14">
        <f>'SELEMADEG TIMUR'!L29</f>
        <v>0</v>
      </c>
      <c r="M188" s="14">
        <f>'SELEMADEG TIMUR'!M29</f>
        <v>0</v>
      </c>
      <c r="N188" s="14">
        <f>'SELEMADEG TIMUR'!N29</f>
        <v>0</v>
      </c>
      <c r="O188" s="10">
        <f t="shared" si="49"/>
        <v>0</v>
      </c>
      <c r="P188" s="13">
        <f t="shared" si="49"/>
        <v>0</v>
      </c>
      <c r="Q188" s="10">
        <f t="shared" si="50"/>
        <v>0</v>
      </c>
    </row>
    <row r="189" spans="1:17" ht="12" customHeight="1">
      <c r="A189" s="8"/>
      <c r="B189" s="9" t="s">
        <v>10</v>
      </c>
      <c r="C189" s="10">
        <f>SUM(C181:C188)</f>
        <v>0</v>
      </c>
      <c r="D189" s="10">
        <f t="shared" ref="D189:Q189" si="51">SUM(D181:D188)</f>
        <v>0</v>
      </c>
      <c r="E189" s="10">
        <f t="shared" si="51"/>
        <v>0</v>
      </c>
      <c r="F189" s="10">
        <f t="shared" si="51"/>
        <v>0</v>
      </c>
      <c r="G189" s="10">
        <f t="shared" si="51"/>
        <v>0</v>
      </c>
      <c r="H189" s="10">
        <f t="shared" si="51"/>
        <v>0</v>
      </c>
      <c r="I189" s="10">
        <f t="shared" si="51"/>
        <v>0</v>
      </c>
      <c r="J189" s="10">
        <f t="shared" si="51"/>
        <v>0</v>
      </c>
      <c r="K189" s="10">
        <f t="shared" si="51"/>
        <v>0</v>
      </c>
      <c r="L189" s="10">
        <f t="shared" si="51"/>
        <v>0</v>
      </c>
      <c r="M189" s="10">
        <f t="shared" si="51"/>
        <v>0</v>
      </c>
      <c r="N189" s="10">
        <f t="shared" si="51"/>
        <v>0</v>
      </c>
      <c r="O189" s="10">
        <f t="shared" si="51"/>
        <v>0</v>
      </c>
      <c r="P189" s="10">
        <f t="shared" si="51"/>
        <v>0</v>
      </c>
      <c r="Q189" s="10">
        <f t="shared" si="51"/>
        <v>0</v>
      </c>
    </row>
    <row r="190" spans="1:17" ht="12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</row>
    <row r="192" spans="1:17">
      <c r="A192" s="29" t="s">
        <v>63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</row>
    <row r="193" spans="1:17" ht="12" customHeight="1">
      <c r="A193" s="43" t="s">
        <v>2</v>
      </c>
      <c r="B193" s="36" t="s">
        <v>3</v>
      </c>
      <c r="C193" s="37" t="s">
        <v>4</v>
      </c>
      <c r="D193" s="38"/>
      <c r="E193" s="47" t="s">
        <v>5</v>
      </c>
      <c r="F193" s="48"/>
      <c r="G193" s="37" t="s">
        <v>6</v>
      </c>
      <c r="H193" s="38"/>
      <c r="I193" s="37" t="s">
        <v>7</v>
      </c>
      <c r="J193" s="38"/>
      <c r="K193" s="37" t="s">
        <v>8</v>
      </c>
      <c r="L193" s="38"/>
      <c r="M193" s="37" t="s">
        <v>9</v>
      </c>
      <c r="N193" s="38"/>
      <c r="O193" s="37" t="s">
        <v>10</v>
      </c>
      <c r="P193" s="38"/>
      <c r="Q193" s="35" t="s">
        <v>11</v>
      </c>
    </row>
    <row r="194" spans="1:17" ht="12" customHeight="1">
      <c r="A194" s="44"/>
      <c r="B194" s="34"/>
      <c r="C194" s="3" t="s">
        <v>12</v>
      </c>
      <c r="D194" s="4" t="s">
        <v>13</v>
      </c>
      <c r="E194" s="4" t="s">
        <v>12</v>
      </c>
      <c r="F194" s="4" t="s">
        <v>13</v>
      </c>
      <c r="G194" s="3" t="s">
        <v>12</v>
      </c>
      <c r="H194" s="4" t="s">
        <v>13</v>
      </c>
      <c r="I194" s="4" t="s">
        <v>12</v>
      </c>
      <c r="J194" s="4" t="s">
        <v>13</v>
      </c>
      <c r="K194" s="3" t="s">
        <v>12</v>
      </c>
      <c r="L194" s="4" t="s">
        <v>13</v>
      </c>
      <c r="M194" s="4" t="s">
        <v>12</v>
      </c>
      <c r="N194" s="4" t="s">
        <v>13</v>
      </c>
      <c r="O194" s="3" t="s">
        <v>12</v>
      </c>
      <c r="P194" s="4" t="s">
        <v>13</v>
      </c>
      <c r="Q194" s="32"/>
    </row>
    <row r="195" spans="1:17" ht="12" customHeight="1">
      <c r="A195" s="5">
        <v>1</v>
      </c>
      <c r="B195" s="5">
        <v>2</v>
      </c>
      <c r="C195" s="5">
        <v>3</v>
      </c>
      <c r="D195" s="5">
        <v>4</v>
      </c>
      <c r="E195" s="5">
        <v>5</v>
      </c>
      <c r="F195" s="5">
        <v>6</v>
      </c>
      <c r="G195" s="5">
        <v>7</v>
      </c>
      <c r="H195" s="5">
        <v>8</v>
      </c>
      <c r="I195" s="5">
        <v>9</v>
      </c>
      <c r="J195" s="5">
        <v>10</v>
      </c>
      <c r="K195" s="5">
        <v>11</v>
      </c>
      <c r="L195" s="5">
        <v>12</v>
      </c>
      <c r="M195" s="5">
        <v>13</v>
      </c>
      <c r="N195" s="5">
        <v>14</v>
      </c>
      <c r="O195" s="5">
        <v>15</v>
      </c>
      <c r="P195" s="5">
        <v>17</v>
      </c>
      <c r="Q195" s="5">
        <v>18</v>
      </c>
    </row>
    <row r="196" spans="1:17" ht="12" customHeight="1">
      <c r="A196" s="6">
        <v>1</v>
      </c>
      <c r="B196" s="7" t="s">
        <v>64</v>
      </c>
      <c r="C196" s="13">
        <f>TABANAN!C7</f>
        <v>532</v>
      </c>
      <c r="D196" s="13">
        <f>TABANAN!D7</f>
        <v>0</v>
      </c>
      <c r="E196" s="13">
        <f>TABANAN!E7</f>
        <v>0</v>
      </c>
      <c r="F196" s="13">
        <f>TABANAN!F7</f>
        <v>0</v>
      </c>
      <c r="G196" s="13">
        <f>TABANAN!G7</f>
        <v>0</v>
      </c>
      <c r="H196" s="13">
        <f>TABANAN!H7</f>
        <v>0</v>
      </c>
      <c r="I196" s="13">
        <f>TABANAN!I7</f>
        <v>0</v>
      </c>
      <c r="J196" s="13">
        <f>TABANAN!J7</f>
        <v>0</v>
      </c>
      <c r="K196" s="13">
        <f>TABANAN!K7</f>
        <v>0</v>
      </c>
      <c r="L196" s="13">
        <f>TABANAN!L7</f>
        <v>0</v>
      </c>
      <c r="M196" s="13">
        <f>TABANAN!M7</f>
        <v>0</v>
      </c>
      <c r="N196" s="13">
        <f>TABANAN!N7</f>
        <v>0</v>
      </c>
      <c r="O196" s="14">
        <f>C196+E196+G196+I196+K196+M196</f>
        <v>532</v>
      </c>
      <c r="P196" s="14">
        <f>D196+F196+H196+J196+L196+N196</f>
        <v>0</v>
      </c>
      <c r="Q196" s="10">
        <f>O196+P196</f>
        <v>532</v>
      </c>
    </row>
    <row r="197" spans="1:17" ht="12" customHeight="1">
      <c r="A197" s="6">
        <v>2</v>
      </c>
      <c r="B197" s="7" t="s">
        <v>65</v>
      </c>
      <c r="C197" s="13">
        <f>TABANAN!C8</f>
        <v>60</v>
      </c>
      <c r="D197" s="13">
        <f>TABANAN!D8</f>
        <v>0</v>
      </c>
      <c r="E197" s="13">
        <f>TABANAN!E8</f>
        <v>0</v>
      </c>
      <c r="F197" s="13">
        <f>TABANAN!F8</f>
        <v>0</v>
      </c>
      <c r="G197" s="13">
        <f>TABANAN!G8</f>
        <v>0</v>
      </c>
      <c r="H197" s="13">
        <f>TABANAN!H8</f>
        <v>0</v>
      </c>
      <c r="I197" s="13">
        <f>TABANAN!I8</f>
        <v>0</v>
      </c>
      <c r="J197" s="13">
        <f>TABANAN!J8</f>
        <v>0</v>
      </c>
      <c r="K197" s="13">
        <f>TABANAN!K8</f>
        <v>0</v>
      </c>
      <c r="L197" s="13">
        <f>TABANAN!L8</f>
        <v>0</v>
      </c>
      <c r="M197" s="13">
        <f>TABANAN!M8</f>
        <v>0</v>
      </c>
      <c r="N197" s="13">
        <f>TABANAN!N8</f>
        <v>0</v>
      </c>
      <c r="O197" s="14">
        <f t="shared" ref="O197:P200" si="52">C197+E197+G197+I197+K197+M197</f>
        <v>60</v>
      </c>
      <c r="P197" s="14">
        <f t="shared" si="52"/>
        <v>0</v>
      </c>
      <c r="Q197" s="10">
        <f t="shared" ref="Q197:Q200" si="53">O197+P197</f>
        <v>60</v>
      </c>
    </row>
    <row r="198" spans="1:17" ht="12" customHeight="1">
      <c r="A198" s="6">
        <v>3</v>
      </c>
      <c r="B198" s="7" t="s">
        <v>66</v>
      </c>
      <c r="C198" s="13">
        <f>TABANAN!C9</f>
        <v>61</v>
      </c>
      <c r="D198" s="13">
        <f>TABANAN!D9</f>
        <v>0</v>
      </c>
      <c r="E198" s="13">
        <f>TABANAN!E9</f>
        <v>0</v>
      </c>
      <c r="F198" s="13">
        <f>TABANAN!F9</f>
        <v>0</v>
      </c>
      <c r="G198" s="13">
        <f>TABANAN!G9</f>
        <v>0</v>
      </c>
      <c r="H198" s="13">
        <f>TABANAN!H9</f>
        <v>0</v>
      </c>
      <c r="I198" s="13">
        <f>TABANAN!I9</f>
        <v>0</v>
      </c>
      <c r="J198" s="13">
        <f>TABANAN!J9</f>
        <v>0</v>
      </c>
      <c r="K198" s="13">
        <f>TABANAN!K9</f>
        <v>0</v>
      </c>
      <c r="L198" s="13">
        <f>TABANAN!L9</f>
        <v>0</v>
      </c>
      <c r="M198" s="13">
        <f>TABANAN!M9</f>
        <v>0</v>
      </c>
      <c r="N198" s="13">
        <f>TABANAN!N9</f>
        <v>0</v>
      </c>
      <c r="O198" s="14">
        <f t="shared" si="52"/>
        <v>61</v>
      </c>
      <c r="P198" s="14">
        <f t="shared" si="52"/>
        <v>0</v>
      </c>
      <c r="Q198" s="10">
        <f t="shared" si="53"/>
        <v>61</v>
      </c>
    </row>
    <row r="199" spans="1:17" ht="12" customHeight="1">
      <c r="A199" s="6">
        <v>4</v>
      </c>
      <c r="B199" s="7" t="s">
        <v>67</v>
      </c>
      <c r="C199" s="13">
        <f>TABANAN!C10</f>
        <v>2223</v>
      </c>
      <c r="D199" s="13">
        <f>TABANAN!D10</f>
        <v>0</v>
      </c>
      <c r="E199" s="13">
        <f>TABANAN!E10</f>
        <v>135</v>
      </c>
      <c r="F199" s="13">
        <f>TABANAN!F10</f>
        <v>0</v>
      </c>
      <c r="G199" s="13">
        <f>TABANAN!G10</f>
        <v>0</v>
      </c>
      <c r="H199" s="13">
        <f>TABANAN!H10</f>
        <v>0</v>
      </c>
      <c r="I199" s="13">
        <f>TABANAN!I10</f>
        <v>0</v>
      </c>
      <c r="J199" s="13">
        <f>TABANAN!J10</f>
        <v>0</v>
      </c>
      <c r="K199" s="13">
        <f>TABANAN!K10</f>
        <v>0</v>
      </c>
      <c r="L199" s="13">
        <f>TABANAN!L10</f>
        <v>0</v>
      </c>
      <c r="M199" s="13">
        <f>TABANAN!M10</f>
        <v>0</v>
      </c>
      <c r="N199" s="13">
        <f>TABANAN!N10</f>
        <v>0</v>
      </c>
      <c r="O199" s="14">
        <f t="shared" si="52"/>
        <v>2358</v>
      </c>
      <c r="P199" s="14">
        <f t="shared" si="52"/>
        <v>0</v>
      </c>
      <c r="Q199" s="10">
        <f t="shared" si="53"/>
        <v>2358</v>
      </c>
    </row>
    <row r="200" spans="1:17" ht="12" customHeight="1">
      <c r="A200" s="6">
        <v>5</v>
      </c>
      <c r="B200" s="7" t="s">
        <v>68</v>
      </c>
      <c r="C200" s="13">
        <f>TABANAN!C11</f>
        <v>0</v>
      </c>
      <c r="D200" s="13">
        <f>TABANAN!D11</f>
        <v>150</v>
      </c>
      <c r="E200" s="13">
        <f>TABANAN!E11</f>
        <v>0</v>
      </c>
      <c r="F200" s="13">
        <f>TABANAN!F11</f>
        <v>124</v>
      </c>
      <c r="G200" s="13">
        <f>TABANAN!G11</f>
        <v>0</v>
      </c>
      <c r="H200" s="13">
        <f>TABANAN!H11</f>
        <v>194</v>
      </c>
      <c r="I200" s="13">
        <f>TABANAN!I11</f>
        <v>0</v>
      </c>
      <c r="J200" s="13">
        <f>TABANAN!J11</f>
        <v>0</v>
      </c>
      <c r="K200" s="13">
        <f>TABANAN!K11</f>
        <v>0</v>
      </c>
      <c r="L200" s="13">
        <f>TABANAN!L11</f>
        <v>0</v>
      </c>
      <c r="M200" s="13">
        <f>TABANAN!M11</f>
        <v>0</v>
      </c>
      <c r="N200" s="13">
        <f>TABANAN!N11</f>
        <v>0</v>
      </c>
      <c r="O200" s="14">
        <f t="shared" si="52"/>
        <v>0</v>
      </c>
      <c r="P200" s="14">
        <f t="shared" si="52"/>
        <v>468</v>
      </c>
      <c r="Q200" s="10">
        <f t="shared" si="53"/>
        <v>468</v>
      </c>
    </row>
    <row r="201" spans="1:17" ht="12" customHeight="1">
      <c r="A201" s="8"/>
      <c r="B201" s="9" t="s">
        <v>10</v>
      </c>
      <c r="C201" s="10">
        <f>SUM(C196:C200)</f>
        <v>2876</v>
      </c>
      <c r="D201" s="10">
        <f t="shared" ref="D201:Q201" si="54">SUM(D196:D200)</f>
        <v>150</v>
      </c>
      <c r="E201" s="10">
        <f t="shared" si="54"/>
        <v>135</v>
      </c>
      <c r="F201" s="10">
        <f t="shared" si="54"/>
        <v>124</v>
      </c>
      <c r="G201" s="10">
        <f t="shared" si="54"/>
        <v>0</v>
      </c>
      <c r="H201" s="10">
        <f t="shared" si="54"/>
        <v>194</v>
      </c>
      <c r="I201" s="10">
        <f t="shared" si="54"/>
        <v>0</v>
      </c>
      <c r="J201" s="10">
        <f t="shared" si="54"/>
        <v>0</v>
      </c>
      <c r="K201" s="10">
        <f t="shared" si="54"/>
        <v>0</v>
      </c>
      <c r="L201" s="10">
        <f t="shared" si="54"/>
        <v>0</v>
      </c>
      <c r="M201" s="10">
        <f t="shared" si="54"/>
        <v>0</v>
      </c>
      <c r="N201" s="10">
        <f t="shared" si="54"/>
        <v>0</v>
      </c>
      <c r="O201" s="10">
        <f t="shared" si="54"/>
        <v>3011</v>
      </c>
      <c r="P201" s="10">
        <f t="shared" si="54"/>
        <v>468</v>
      </c>
      <c r="Q201" s="10">
        <f t="shared" si="54"/>
        <v>3479</v>
      </c>
    </row>
    <row r="202" spans="1:17" ht="12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2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</row>
    <row r="204" spans="1:17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1:17" ht="12" customHeight="1">
      <c r="A205" s="45" t="s">
        <v>2</v>
      </c>
      <c r="B205" s="33" t="s">
        <v>3</v>
      </c>
      <c r="C205" s="39" t="s">
        <v>18</v>
      </c>
      <c r="D205" s="40"/>
      <c r="E205" s="41" t="s">
        <v>19</v>
      </c>
      <c r="F205" s="42"/>
      <c r="G205" s="39" t="s">
        <v>20</v>
      </c>
      <c r="H205" s="40"/>
      <c r="I205" s="39" t="s">
        <v>21</v>
      </c>
      <c r="J205" s="40"/>
      <c r="K205" s="39" t="s">
        <v>22</v>
      </c>
      <c r="L205" s="40"/>
      <c r="M205" s="39" t="s">
        <v>23</v>
      </c>
      <c r="N205" s="40"/>
      <c r="O205" s="39" t="s">
        <v>10</v>
      </c>
      <c r="P205" s="40"/>
      <c r="Q205" s="31" t="s">
        <v>11</v>
      </c>
    </row>
    <row r="206" spans="1:17" ht="12" customHeight="1">
      <c r="A206" s="44"/>
      <c r="B206" s="34"/>
      <c r="C206" s="3" t="s">
        <v>12</v>
      </c>
      <c r="D206" s="4" t="s">
        <v>13</v>
      </c>
      <c r="E206" s="4" t="s">
        <v>12</v>
      </c>
      <c r="F206" s="4" t="s">
        <v>13</v>
      </c>
      <c r="G206" s="3" t="s">
        <v>12</v>
      </c>
      <c r="H206" s="4" t="s">
        <v>13</v>
      </c>
      <c r="I206" s="4" t="s">
        <v>12</v>
      </c>
      <c r="J206" s="4" t="s">
        <v>13</v>
      </c>
      <c r="K206" s="3" t="s">
        <v>12</v>
      </c>
      <c r="L206" s="4" t="s">
        <v>13</v>
      </c>
      <c r="M206" s="4" t="s">
        <v>12</v>
      </c>
      <c r="N206" s="4" t="s">
        <v>13</v>
      </c>
      <c r="O206" s="3" t="s">
        <v>12</v>
      </c>
      <c r="P206" s="4" t="s">
        <v>13</v>
      </c>
      <c r="Q206" s="32"/>
    </row>
    <row r="207" spans="1:17" ht="12" customHeight="1">
      <c r="A207" s="5">
        <v>1</v>
      </c>
      <c r="B207" s="5">
        <v>2</v>
      </c>
      <c r="C207" s="5">
        <v>3</v>
      </c>
      <c r="D207" s="5">
        <v>4</v>
      </c>
      <c r="E207" s="5">
        <v>5</v>
      </c>
      <c r="F207" s="5">
        <v>6</v>
      </c>
      <c r="G207" s="5">
        <v>7</v>
      </c>
      <c r="H207" s="5">
        <v>8</v>
      </c>
      <c r="I207" s="5">
        <v>9</v>
      </c>
      <c r="J207" s="5">
        <v>10</v>
      </c>
      <c r="K207" s="5">
        <v>11</v>
      </c>
      <c r="L207" s="5">
        <v>12</v>
      </c>
      <c r="M207" s="5">
        <v>13</v>
      </c>
      <c r="N207" s="5">
        <v>14</v>
      </c>
      <c r="O207" s="5">
        <v>15</v>
      </c>
      <c r="P207" s="5">
        <v>17</v>
      </c>
      <c r="Q207" s="5">
        <v>18</v>
      </c>
    </row>
    <row r="208" spans="1:17" ht="12" customHeight="1">
      <c r="A208" s="6">
        <v>1</v>
      </c>
      <c r="B208" s="7" t="s">
        <v>64</v>
      </c>
      <c r="C208" s="13">
        <f>TABANAN!C19</f>
        <v>0</v>
      </c>
      <c r="D208" s="13">
        <f>TABANAN!D19</f>
        <v>0</v>
      </c>
      <c r="E208" s="13">
        <f>TABANAN!E19</f>
        <v>0</v>
      </c>
      <c r="F208" s="13">
        <f>TABANAN!F19</f>
        <v>0</v>
      </c>
      <c r="G208" s="13">
        <f>TABANAN!G19</f>
        <v>0</v>
      </c>
      <c r="H208" s="13">
        <f>TABANAN!H19</f>
        <v>0</v>
      </c>
      <c r="I208" s="13">
        <f>TABANAN!I19</f>
        <v>0</v>
      </c>
      <c r="J208" s="13">
        <f>TABANAN!J19</f>
        <v>0</v>
      </c>
      <c r="K208" s="13">
        <f>TABANAN!K19</f>
        <v>0</v>
      </c>
      <c r="L208" s="13">
        <f>TABANAN!L19</f>
        <v>0</v>
      </c>
      <c r="M208" s="13">
        <f>TABANAN!M19</f>
        <v>0</v>
      </c>
      <c r="N208" s="13">
        <f>TABANAN!N19</f>
        <v>0</v>
      </c>
      <c r="O208" s="14">
        <f>C208+E208+G208+I208+K208+M208</f>
        <v>0</v>
      </c>
      <c r="P208" s="14">
        <f>D208+F208+H208+J208+L208+N208</f>
        <v>0</v>
      </c>
      <c r="Q208" s="10">
        <f>O208+P208</f>
        <v>0</v>
      </c>
    </row>
    <row r="209" spans="1:17" ht="12" customHeight="1">
      <c r="A209" s="6">
        <v>2</v>
      </c>
      <c r="B209" s="7" t="s">
        <v>65</v>
      </c>
      <c r="C209" s="13">
        <f>TABANAN!C20</f>
        <v>0</v>
      </c>
      <c r="D209" s="13">
        <f>TABANAN!D20</f>
        <v>0</v>
      </c>
      <c r="E209" s="13">
        <f>TABANAN!E20</f>
        <v>0</v>
      </c>
      <c r="F209" s="13">
        <f>TABANAN!F20</f>
        <v>0</v>
      </c>
      <c r="G209" s="13">
        <f>TABANAN!G20</f>
        <v>0</v>
      </c>
      <c r="H209" s="13">
        <f>TABANAN!H20</f>
        <v>0</v>
      </c>
      <c r="I209" s="13">
        <f>TABANAN!I20</f>
        <v>0</v>
      </c>
      <c r="J209" s="13">
        <f>TABANAN!J20</f>
        <v>0</v>
      </c>
      <c r="K209" s="13">
        <f>TABANAN!K20</f>
        <v>0</v>
      </c>
      <c r="L209" s="13">
        <f>TABANAN!L20</f>
        <v>0</v>
      </c>
      <c r="M209" s="13">
        <f>TABANAN!M20</f>
        <v>0</v>
      </c>
      <c r="N209" s="13">
        <f>TABANAN!N20</f>
        <v>0</v>
      </c>
      <c r="O209" s="14">
        <f t="shared" ref="O209:P212" si="55">C209+E209+G209+I209+K209+M209</f>
        <v>0</v>
      </c>
      <c r="P209" s="14">
        <f t="shared" si="55"/>
        <v>0</v>
      </c>
      <c r="Q209" s="10">
        <f t="shared" ref="Q209:Q212" si="56">O209+P209</f>
        <v>0</v>
      </c>
    </row>
    <row r="210" spans="1:17" ht="12" customHeight="1">
      <c r="A210" s="6">
        <v>3</v>
      </c>
      <c r="B210" s="7" t="s">
        <v>66</v>
      </c>
      <c r="C210" s="13">
        <f>TABANAN!C21</f>
        <v>0</v>
      </c>
      <c r="D210" s="13">
        <f>TABANAN!D21</f>
        <v>0</v>
      </c>
      <c r="E210" s="13">
        <f>TABANAN!E21</f>
        <v>0</v>
      </c>
      <c r="F210" s="13">
        <f>TABANAN!F21</f>
        <v>0</v>
      </c>
      <c r="G210" s="13">
        <f>TABANAN!G21</f>
        <v>0</v>
      </c>
      <c r="H210" s="13">
        <f>TABANAN!H21</f>
        <v>0</v>
      </c>
      <c r="I210" s="13">
        <f>TABANAN!I21</f>
        <v>0</v>
      </c>
      <c r="J210" s="13">
        <f>TABANAN!J21</f>
        <v>0</v>
      </c>
      <c r="K210" s="13">
        <f>TABANAN!K21</f>
        <v>0</v>
      </c>
      <c r="L210" s="13">
        <f>TABANAN!L21</f>
        <v>0</v>
      </c>
      <c r="M210" s="13">
        <f>TABANAN!M21</f>
        <v>0</v>
      </c>
      <c r="N210" s="13">
        <f>TABANAN!N21</f>
        <v>0</v>
      </c>
      <c r="O210" s="14">
        <f t="shared" si="55"/>
        <v>0</v>
      </c>
      <c r="P210" s="14">
        <f t="shared" si="55"/>
        <v>0</v>
      </c>
      <c r="Q210" s="10">
        <f t="shared" si="56"/>
        <v>0</v>
      </c>
    </row>
    <row r="211" spans="1:17" ht="12" customHeight="1">
      <c r="A211" s="6">
        <v>4</v>
      </c>
      <c r="B211" s="7" t="s">
        <v>67</v>
      </c>
      <c r="C211" s="13">
        <f>TABANAN!C22</f>
        <v>0</v>
      </c>
      <c r="D211" s="13">
        <f>TABANAN!D22</f>
        <v>0</v>
      </c>
      <c r="E211" s="13">
        <f>TABANAN!E22</f>
        <v>0</v>
      </c>
      <c r="F211" s="13">
        <f>TABANAN!F22</f>
        <v>0</v>
      </c>
      <c r="G211" s="13">
        <f>TABANAN!G22</f>
        <v>0</v>
      </c>
      <c r="H211" s="13">
        <f>TABANAN!H22</f>
        <v>0</v>
      </c>
      <c r="I211" s="13">
        <f>TABANAN!I22</f>
        <v>0</v>
      </c>
      <c r="J211" s="13">
        <f>TABANAN!J22</f>
        <v>0</v>
      </c>
      <c r="K211" s="13">
        <f>TABANAN!K22</f>
        <v>0</v>
      </c>
      <c r="L211" s="13">
        <f>TABANAN!L22</f>
        <v>0</v>
      </c>
      <c r="M211" s="13">
        <f>TABANAN!M22</f>
        <v>0</v>
      </c>
      <c r="N211" s="13">
        <f>TABANAN!N22</f>
        <v>0</v>
      </c>
      <c r="O211" s="14">
        <f t="shared" si="55"/>
        <v>0</v>
      </c>
      <c r="P211" s="14">
        <f t="shared" si="55"/>
        <v>0</v>
      </c>
      <c r="Q211" s="10">
        <f t="shared" si="56"/>
        <v>0</v>
      </c>
    </row>
    <row r="212" spans="1:17" ht="12" customHeight="1">
      <c r="A212" s="6">
        <v>5</v>
      </c>
      <c r="B212" s="7" t="s">
        <v>68</v>
      </c>
      <c r="C212" s="13">
        <f>TABANAN!C23</f>
        <v>0</v>
      </c>
      <c r="D212" s="13">
        <f>TABANAN!D23</f>
        <v>0</v>
      </c>
      <c r="E212" s="13">
        <f>TABANAN!E23</f>
        <v>0</v>
      </c>
      <c r="F212" s="13">
        <f>TABANAN!F23</f>
        <v>0</v>
      </c>
      <c r="G212" s="13">
        <f>TABANAN!G23</f>
        <v>0</v>
      </c>
      <c r="H212" s="13">
        <f>TABANAN!H23</f>
        <v>0</v>
      </c>
      <c r="I212" s="13">
        <f>TABANAN!I23</f>
        <v>0</v>
      </c>
      <c r="J212" s="13">
        <f>TABANAN!J23</f>
        <v>0</v>
      </c>
      <c r="K212" s="13">
        <f>TABANAN!K23</f>
        <v>0</v>
      </c>
      <c r="L212" s="13">
        <f>TABANAN!L23</f>
        <v>0</v>
      </c>
      <c r="M212" s="13">
        <f>TABANAN!M23</f>
        <v>0</v>
      </c>
      <c r="N212" s="13">
        <f>TABANAN!N23</f>
        <v>0</v>
      </c>
      <c r="O212" s="14">
        <f t="shared" si="55"/>
        <v>0</v>
      </c>
      <c r="P212" s="14">
        <f t="shared" si="55"/>
        <v>0</v>
      </c>
      <c r="Q212" s="10">
        <f t="shared" si="56"/>
        <v>0</v>
      </c>
    </row>
    <row r="213" spans="1:17" ht="12" customHeight="1">
      <c r="A213" s="8"/>
      <c r="B213" s="9" t="s">
        <v>10</v>
      </c>
      <c r="C213" s="10">
        <f>SUM(C208:C212)</f>
        <v>0</v>
      </c>
      <c r="D213" s="10">
        <f t="shared" ref="D213:Q213" si="57">SUM(D208:D212)</f>
        <v>0</v>
      </c>
      <c r="E213" s="10">
        <f t="shared" si="57"/>
        <v>0</v>
      </c>
      <c r="F213" s="10">
        <f t="shared" si="57"/>
        <v>0</v>
      </c>
      <c r="G213" s="10">
        <f t="shared" si="57"/>
        <v>0</v>
      </c>
      <c r="H213" s="10">
        <f t="shared" si="57"/>
        <v>0</v>
      </c>
      <c r="I213" s="10">
        <f t="shared" si="57"/>
        <v>0</v>
      </c>
      <c r="J213" s="10">
        <f t="shared" si="57"/>
        <v>0</v>
      </c>
      <c r="K213" s="10">
        <f t="shared" si="57"/>
        <v>0</v>
      </c>
      <c r="L213" s="10">
        <f t="shared" si="57"/>
        <v>0</v>
      </c>
      <c r="M213" s="10">
        <f t="shared" si="57"/>
        <v>0</v>
      </c>
      <c r="N213" s="10">
        <f t="shared" si="57"/>
        <v>0</v>
      </c>
      <c r="O213" s="10">
        <f t="shared" si="57"/>
        <v>0</v>
      </c>
      <c r="P213" s="10">
        <f t="shared" si="57"/>
        <v>0</v>
      </c>
      <c r="Q213" s="10">
        <f t="shared" si="57"/>
        <v>0</v>
      </c>
    </row>
    <row r="216" spans="1:17" ht="12" customHeight="1">
      <c r="A216" s="45" t="s">
        <v>2</v>
      </c>
      <c r="B216" s="33" t="s">
        <v>69</v>
      </c>
      <c r="C216" s="39"/>
      <c r="D216" s="40"/>
      <c r="E216" s="31" t="s">
        <v>11</v>
      </c>
    </row>
    <row r="217" spans="1:17" ht="38.25" customHeight="1">
      <c r="A217" s="44"/>
      <c r="B217" s="34"/>
      <c r="C217" s="3" t="s">
        <v>12</v>
      </c>
      <c r="D217" s="4" t="s">
        <v>13</v>
      </c>
      <c r="E217" s="32"/>
    </row>
    <row r="218" spans="1:17" ht="12" customHeight="1">
      <c r="A218" s="5">
        <v>1</v>
      </c>
      <c r="B218" s="5">
        <v>2</v>
      </c>
      <c r="C218" s="5">
        <v>3</v>
      </c>
      <c r="D218" s="5">
        <v>4</v>
      </c>
      <c r="E218" s="5">
        <v>5</v>
      </c>
    </row>
    <row r="219" spans="1:17" ht="12" customHeight="1">
      <c r="A219" s="6">
        <v>1</v>
      </c>
      <c r="B219" s="7" t="s">
        <v>70</v>
      </c>
      <c r="C219" s="13">
        <f>C11+C37+C60+C78+C96+C115+C140+C159+C174+C201</f>
        <v>5759</v>
      </c>
      <c r="D219" s="13">
        <f>D11+D37+D60+D78+D96+D115+D140+D159+D174+D201</f>
        <v>3292</v>
      </c>
      <c r="E219" s="10">
        <f>C219+D219</f>
        <v>9051</v>
      </c>
    </row>
    <row r="220" spans="1:17" ht="12" customHeight="1">
      <c r="A220" s="6">
        <v>2</v>
      </c>
      <c r="B220" s="7" t="s">
        <v>71</v>
      </c>
      <c r="C220" s="13">
        <f>E11+E37+E60+E78+E96+E115+E132+E150+E174+E201</f>
        <v>2089</v>
      </c>
      <c r="D220" s="13">
        <f>F11+F37+F60+F78+F96+F115+F132+F150+F174+F201</f>
        <v>1927</v>
      </c>
      <c r="E220" s="10">
        <f t="shared" ref="E220:E230" si="58">C220+D220</f>
        <v>4016</v>
      </c>
    </row>
    <row r="221" spans="1:17" ht="12" customHeight="1">
      <c r="A221" s="6">
        <v>3</v>
      </c>
      <c r="B221" s="7" t="s">
        <v>72</v>
      </c>
      <c r="C221" s="13">
        <f>G11+G37+G60+G78+G96+G115+G132+G150+G174+G201</f>
        <v>3089</v>
      </c>
      <c r="D221" s="13">
        <f>H11+H37+H60+H78+H96+H115+H132+H150+H174+H201</f>
        <v>2236</v>
      </c>
      <c r="E221" s="10">
        <f t="shared" si="58"/>
        <v>5325</v>
      </c>
    </row>
    <row r="222" spans="1:17" ht="12" customHeight="1">
      <c r="A222" s="6">
        <v>4</v>
      </c>
      <c r="B222" s="7" t="s">
        <v>73</v>
      </c>
      <c r="C222" s="13">
        <f>I11+I37+I60+I78+I96+I115+I132+I150+I174+I201</f>
        <v>0</v>
      </c>
      <c r="D222" s="13">
        <f>J11+J37+J60+J78+J96+J115+J132+J150+J174+J201</f>
        <v>0</v>
      </c>
      <c r="E222" s="10">
        <f t="shared" si="58"/>
        <v>0</v>
      </c>
    </row>
    <row r="223" spans="1:17" ht="12" customHeight="1">
      <c r="A223" s="6">
        <v>5</v>
      </c>
      <c r="B223" s="7" t="s">
        <v>74</v>
      </c>
      <c r="C223" s="13">
        <f>K11+K37+K60+K78+K96+K115+K132+K150+K174+K201</f>
        <v>0</v>
      </c>
      <c r="D223" s="13">
        <f>L11+L37+L60+L78+L96+L115+L132+L150+L174+L201</f>
        <v>0</v>
      </c>
      <c r="E223" s="10">
        <f t="shared" si="58"/>
        <v>0</v>
      </c>
    </row>
    <row r="224" spans="1:17" ht="12" customHeight="1">
      <c r="A224" s="6">
        <v>6</v>
      </c>
      <c r="B224" s="7" t="s">
        <v>75</v>
      </c>
      <c r="C224" s="13">
        <f>M11+M37+M60+M78+M96+M115+M132+M150+M174+M201</f>
        <v>0</v>
      </c>
      <c r="D224" s="13">
        <f>N11+N37+N60+N78+N96+N115+N132+N150+N174+N201</f>
        <v>0</v>
      </c>
      <c r="E224" s="10">
        <f t="shared" si="58"/>
        <v>0</v>
      </c>
    </row>
    <row r="225" spans="1:5" ht="12" customHeight="1">
      <c r="A225" s="6">
        <v>7</v>
      </c>
      <c r="B225" s="7" t="s">
        <v>76</v>
      </c>
      <c r="C225" s="13">
        <f>C213+C189+C159+C140+C123+C104+C87+C68+C51+C22</f>
        <v>0</v>
      </c>
      <c r="D225" s="13">
        <f>D213+D189+D159+D140+D123+D104+D87+D68+D51+D22</f>
        <v>0</v>
      </c>
      <c r="E225" s="10">
        <f t="shared" si="58"/>
        <v>0</v>
      </c>
    </row>
    <row r="226" spans="1:5" ht="12" customHeight="1">
      <c r="A226" s="6">
        <v>8</v>
      </c>
      <c r="B226" s="7" t="s">
        <v>77</v>
      </c>
      <c r="C226" s="13">
        <f>E213+E189+E159+E140+E123+E104+E87+E68+E51+E22</f>
        <v>0</v>
      </c>
      <c r="D226" s="13">
        <f>F213+F189+F159+F140+F123+F104+F87+F68+F51+F22</f>
        <v>0</v>
      </c>
      <c r="E226" s="10">
        <f>C226+D226</f>
        <v>0</v>
      </c>
    </row>
    <row r="227" spans="1:5" ht="12" customHeight="1">
      <c r="A227" s="6">
        <v>9</v>
      </c>
      <c r="B227" s="7" t="s">
        <v>78</v>
      </c>
      <c r="C227" s="13">
        <f>G213+G189+G159+G140+G123+G104+G87+G68+G51+G22</f>
        <v>0</v>
      </c>
      <c r="D227" s="13">
        <f>H213+H189+H159+H140+H123+H104+H87+H68+H51+H22</f>
        <v>0</v>
      </c>
      <c r="E227" s="10">
        <f t="shared" si="58"/>
        <v>0</v>
      </c>
    </row>
    <row r="228" spans="1:5" ht="12" customHeight="1">
      <c r="A228" s="6">
        <v>10</v>
      </c>
      <c r="B228" s="7" t="s">
        <v>79</v>
      </c>
      <c r="C228" s="13">
        <f>I213+I189+I159+I140+I123+I104+I87+I68+I51+I22</f>
        <v>0</v>
      </c>
      <c r="D228" s="13">
        <f>J213+J189+J159+J140+J123+J104+J87+J68+J51+J22</f>
        <v>0</v>
      </c>
      <c r="E228" s="10">
        <f t="shared" si="58"/>
        <v>0</v>
      </c>
    </row>
    <row r="229" spans="1:5" ht="12" customHeight="1">
      <c r="A229" s="6">
        <v>11</v>
      </c>
      <c r="B229" s="7" t="s">
        <v>80</v>
      </c>
      <c r="C229" s="13">
        <f>K213+K189+K159+K140+K123+K104+K87+K68+K51+K22</f>
        <v>0</v>
      </c>
      <c r="D229" s="13">
        <f>L213+L189+L159+L140+L123+L104+L87+L68+L51+L22</f>
        <v>0</v>
      </c>
      <c r="E229" s="10">
        <f t="shared" si="58"/>
        <v>0</v>
      </c>
    </row>
    <row r="230" spans="1:5" ht="12" customHeight="1">
      <c r="A230" s="6">
        <v>12</v>
      </c>
      <c r="B230" s="7" t="s">
        <v>81</v>
      </c>
      <c r="C230" s="13">
        <f>M213+M189+M159+M140+M123+M104+M87+M68+M51+M22</f>
        <v>0</v>
      </c>
      <c r="D230" s="13">
        <f>N213+N189+N159+N140+N123+N104+N87+N68+N51+N22</f>
        <v>0</v>
      </c>
      <c r="E230" s="10">
        <f t="shared" si="58"/>
        <v>0</v>
      </c>
    </row>
    <row r="231" spans="1:5" ht="12" customHeight="1">
      <c r="A231" s="8"/>
      <c r="B231" s="9" t="s">
        <v>10</v>
      </c>
      <c r="C231" s="10">
        <f>SUM(C219:C223)</f>
        <v>10937</v>
      </c>
      <c r="D231" s="10">
        <f t="shared" ref="D231:E231" si="59">SUM(D219:D223)</f>
        <v>7455</v>
      </c>
      <c r="E231" s="10">
        <f t="shared" si="59"/>
        <v>18392</v>
      </c>
    </row>
  </sheetData>
  <mergeCells count="232">
    <mergeCell ref="A1:Q1"/>
    <mergeCell ref="C4:D4"/>
    <mergeCell ref="E4:F4"/>
    <mergeCell ref="G4:H4"/>
    <mergeCell ref="I4:J4"/>
    <mergeCell ref="K4:L4"/>
    <mergeCell ref="M4:N4"/>
    <mergeCell ref="O4:P4"/>
    <mergeCell ref="B55:B56"/>
    <mergeCell ref="C15:D15"/>
    <mergeCell ref="E15:F15"/>
    <mergeCell ref="G15:H15"/>
    <mergeCell ref="I15:J15"/>
    <mergeCell ref="K15:L15"/>
    <mergeCell ref="M15:N15"/>
    <mergeCell ref="O15:P15"/>
    <mergeCell ref="C27:D27"/>
    <mergeCell ref="E27:F27"/>
    <mergeCell ref="G27:H27"/>
    <mergeCell ref="I27:J27"/>
    <mergeCell ref="K27:L27"/>
    <mergeCell ref="M27:N27"/>
    <mergeCell ref="O27:P27"/>
    <mergeCell ref="E41:F41"/>
    <mergeCell ref="G41:H41"/>
    <mergeCell ref="I41:J41"/>
    <mergeCell ref="K41:L41"/>
    <mergeCell ref="M41:N41"/>
    <mergeCell ref="O41:P41"/>
    <mergeCell ref="C55:D55"/>
    <mergeCell ref="E55:F55"/>
    <mergeCell ref="G55:H55"/>
    <mergeCell ref="I55:J55"/>
    <mergeCell ref="K55:L55"/>
    <mergeCell ref="M55:N55"/>
    <mergeCell ref="O55:P55"/>
    <mergeCell ref="A72:B72"/>
    <mergeCell ref="C72:D72"/>
    <mergeCell ref="E72:F72"/>
    <mergeCell ref="G72:H72"/>
    <mergeCell ref="I72:J72"/>
    <mergeCell ref="K72:L72"/>
    <mergeCell ref="M72:N72"/>
    <mergeCell ref="O72:P72"/>
    <mergeCell ref="B63:B64"/>
    <mergeCell ref="E81:F81"/>
    <mergeCell ref="G81:H81"/>
    <mergeCell ref="I81:J81"/>
    <mergeCell ref="K81:L81"/>
    <mergeCell ref="M81:N81"/>
    <mergeCell ref="O81:P81"/>
    <mergeCell ref="C63:D63"/>
    <mergeCell ref="E63:F63"/>
    <mergeCell ref="G63:H63"/>
    <mergeCell ref="I63:J63"/>
    <mergeCell ref="K63:L63"/>
    <mergeCell ref="M63:N63"/>
    <mergeCell ref="O63:P63"/>
    <mergeCell ref="E91:F91"/>
    <mergeCell ref="G91:H91"/>
    <mergeCell ref="I91:J91"/>
    <mergeCell ref="K91:L91"/>
    <mergeCell ref="M91:N91"/>
    <mergeCell ref="O91:P91"/>
    <mergeCell ref="C99:D99"/>
    <mergeCell ref="E99:F99"/>
    <mergeCell ref="G99:H99"/>
    <mergeCell ref="I99:J99"/>
    <mergeCell ref="K99:L99"/>
    <mergeCell ref="M99:N99"/>
    <mergeCell ref="O99:P99"/>
    <mergeCell ref="E109:F109"/>
    <mergeCell ref="G109:H109"/>
    <mergeCell ref="I109:J109"/>
    <mergeCell ref="K109:L109"/>
    <mergeCell ref="M109:N109"/>
    <mergeCell ref="O109:P109"/>
    <mergeCell ref="C117:D117"/>
    <mergeCell ref="E117:F117"/>
    <mergeCell ref="G117:H117"/>
    <mergeCell ref="I117:J117"/>
    <mergeCell ref="K117:L117"/>
    <mergeCell ref="M117:N117"/>
    <mergeCell ref="O117:P117"/>
    <mergeCell ref="G126:H126"/>
    <mergeCell ref="I126:J126"/>
    <mergeCell ref="K126:L126"/>
    <mergeCell ref="M126:N126"/>
    <mergeCell ref="O126:P126"/>
    <mergeCell ref="C134:D134"/>
    <mergeCell ref="E134:F134"/>
    <mergeCell ref="G134:H134"/>
    <mergeCell ref="I134:J134"/>
    <mergeCell ref="K134:L134"/>
    <mergeCell ref="M134:N134"/>
    <mergeCell ref="O134:P134"/>
    <mergeCell ref="A133:Q133"/>
    <mergeCell ref="K205:L205"/>
    <mergeCell ref="M205:N205"/>
    <mergeCell ref="O205:P205"/>
    <mergeCell ref="E163:F163"/>
    <mergeCell ref="G163:H163"/>
    <mergeCell ref="I163:J163"/>
    <mergeCell ref="K163:L163"/>
    <mergeCell ref="M163:N163"/>
    <mergeCell ref="O163:P163"/>
    <mergeCell ref="E178:F178"/>
    <mergeCell ref="G178:H178"/>
    <mergeCell ref="I178:J178"/>
    <mergeCell ref="K178:L178"/>
    <mergeCell ref="M178:N178"/>
    <mergeCell ref="O178:P178"/>
    <mergeCell ref="A81:B81"/>
    <mergeCell ref="C81:D81"/>
    <mergeCell ref="C41:D41"/>
    <mergeCell ref="E193:F193"/>
    <mergeCell ref="G193:H193"/>
    <mergeCell ref="I193:J193"/>
    <mergeCell ref="K193:L193"/>
    <mergeCell ref="M193:N193"/>
    <mergeCell ref="O193:P193"/>
    <mergeCell ref="C178:D178"/>
    <mergeCell ref="E144:F144"/>
    <mergeCell ref="G144:H144"/>
    <mergeCell ref="I144:J144"/>
    <mergeCell ref="K144:L144"/>
    <mergeCell ref="M144:N144"/>
    <mergeCell ref="O144:P144"/>
    <mergeCell ref="C153:D153"/>
    <mergeCell ref="E153:F153"/>
    <mergeCell ref="G153:H153"/>
    <mergeCell ref="I153:J153"/>
    <mergeCell ref="K153:L153"/>
    <mergeCell ref="M153:N153"/>
    <mergeCell ref="O153:P153"/>
    <mergeCell ref="E126:F126"/>
    <mergeCell ref="C216:D216"/>
    <mergeCell ref="A4:A5"/>
    <mergeCell ref="A15:A16"/>
    <mergeCell ref="A27:A28"/>
    <mergeCell ref="A41:A42"/>
    <mergeCell ref="A55:A56"/>
    <mergeCell ref="A63:A64"/>
    <mergeCell ref="A91:A92"/>
    <mergeCell ref="A99:A100"/>
    <mergeCell ref="A109:A110"/>
    <mergeCell ref="A117:A118"/>
    <mergeCell ref="A126:A127"/>
    <mergeCell ref="A134:A135"/>
    <mergeCell ref="A144:A145"/>
    <mergeCell ref="A153:A154"/>
    <mergeCell ref="A163:A164"/>
    <mergeCell ref="A178:A179"/>
    <mergeCell ref="A193:A194"/>
    <mergeCell ref="A205:A206"/>
    <mergeCell ref="A216:A217"/>
    <mergeCell ref="B4:B5"/>
    <mergeCell ref="B15:B16"/>
    <mergeCell ref="B27:B28"/>
    <mergeCell ref="B41:B42"/>
    <mergeCell ref="Q193:Q194"/>
    <mergeCell ref="Q205:Q206"/>
    <mergeCell ref="B91:B92"/>
    <mergeCell ref="B99:B100"/>
    <mergeCell ref="B109:B110"/>
    <mergeCell ref="B117:B118"/>
    <mergeCell ref="B126:B127"/>
    <mergeCell ref="B134:B135"/>
    <mergeCell ref="B144:B145"/>
    <mergeCell ref="B153:B154"/>
    <mergeCell ref="B163:B164"/>
    <mergeCell ref="C193:D193"/>
    <mergeCell ref="B193:B194"/>
    <mergeCell ref="B205:B206"/>
    <mergeCell ref="C163:D163"/>
    <mergeCell ref="B178:B179"/>
    <mergeCell ref="C144:D144"/>
    <mergeCell ref="C126:D126"/>
    <mergeCell ref="C109:D109"/>
    <mergeCell ref="C91:D91"/>
    <mergeCell ref="C205:D205"/>
    <mergeCell ref="E205:F205"/>
    <mergeCell ref="G205:H205"/>
    <mergeCell ref="I205:J205"/>
    <mergeCell ref="A12:Q14"/>
    <mergeCell ref="A23:Q25"/>
    <mergeCell ref="A3:Q3"/>
    <mergeCell ref="A52:Q53"/>
    <mergeCell ref="B216:B217"/>
    <mergeCell ref="E216:E217"/>
    <mergeCell ref="Q4:Q5"/>
    <mergeCell ref="Q15:Q16"/>
    <mergeCell ref="Q27:Q28"/>
    <mergeCell ref="Q41:Q42"/>
    <mergeCell ref="Q55:Q56"/>
    <mergeCell ref="Q63:Q64"/>
    <mergeCell ref="Q72:Q73"/>
    <mergeCell ref="Q81:Q82"/>
    <mergeCell ref="Q91:Q92"/>
    <mergeCell ref="Q99:Q100"/>
    <mergeCell ref="Q109:Q110"/>
    <mergeCell ref="Q117:Q118"/>
    <mergeCell ref="Q126:Q127"/>
    <mergeCell ref="Q134:Q135"/>
    <mergeCell ref="Q144:Q145"/>
    <mergeCell ref="Q153:Q154"/>
    <mergeCell ref="Q163:Q164"/>
    <mergeCell ref="A141:Q142"/>
    <mergeCell ref="A151:Q152"/>
    <mergeCell ref="A160:Q161"/>
    <mergeCell ref="A175:Q177"/>
    <mergeCell ref="A190:Q191"/>
    <mergeCell ref="A202:Q204"/>
    <mergeCell ref="A38:Q40"/>
    <mergeCell ref="A26:Q26"/>
    <mergeCell ref="A54:Q54"/>
    <mergeCell ref="A71:Q71"/>
    <mergeCell ref="A108:Q108"/>
    <mergeCell ref="A143:Q143"/>
    <mergeCell ref="A162:Q162"/>
    <mergeCell ref="A192:Q192"/>
    <mergeCell ref="A125:Q125"/>
    <mergeCell ref="A90:Q90"/>
    <mergeCell ref="A61:Q62"/>
    <mergeCell ref="A69:Q70"/>
    <mergeCell ref="A79:Q80"/>
    <mergeCell ref="A88:Q89"/>
    <mergeCell ref="A97:Q98"/>
    <mergeCell ref="A105:Q107"/>
    <mergeCell ref="A116:Q116"/>
    <mergeCell ref="A124:Q124"/>
    <mergeCell ref="Q178:Q179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6FA6-A034-4A5B-A780-B5B7A5B85E1B}">
  <dimension ref="A1:Q30"/>
  <sheetViews>
    <sheetView topLeftCell="A4" workbookViewId="0">
      <selection activeCell="I11" sqref="I11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55</v>
      </c>
      <c r="C7" s="14">
        <v>2</v>
      </c>
      <c r="D7" s="13">
        <v>28</v>
      </c>
      <c r="E7" s="8">
        <v>1</v>
      </c>
      <c r="F7" s="13">
        <v>15</v>
      </c>
      <c r="G7" s="13">
        <v>4</v>
      </c>
      <c r="H7" s="13">
        <v>10</v>
      </c>
      <c r="I7" s="14">
        <v>0</v>
      </c>
      <c r="J7" s="13">
        <v>0</v>
      </c>
      <c r="K7" s="13">
        <v>0</v>
      </c>
      <c r="L7" s="13">
        <v>0</v>
      </c>
      <c r="M7" s="8">
        <v>0</v>
      </c>
      <c r="N7" s="13">
        <v>0</v>
      </c>
      <c r="O7" s="10">
        <f>C7+E7+G7+I7+K7+M7</f>
        <v>7</v>
      </c>
      <c r="P7" s="13">
        <f>D7+F7+H7+J7+L7+N7</f>
        <v>53</v>
      </c>
      <c r="Q7" s="10">
        <f>O7+P7</f>
        <v>60</v>
      </c>
    </row>
    <row r="8" spans="1:17" ht="12" customHeight="1">
      <c r="A8" s="6">
        <v>2</v>
      </c>
      <c r="B8" s="7" t="s">
        <v>56</v>
      </c>
      <c r="C8" s="14">
        <v>0</v>
      </c>
      <c r="D8" s="13">
        <v>7</v>
      </c>
      <c r="E8" s="8">
        <v>0</v>
      </c>
      <c r="F8" s="13">
        <v>19</v>
      </c>
      <c r="G8" s="13">
        <v>0</v>
      </c>
      <c r="H8" s="13">
        <v>24</v>
      </c>
      <c r="I8" s="14">
        <v>0</v>
      </c>
      <c r="J8" s="13">
        <v>0</v>
      </c>
      <c r="K8" s="13">
        <v>0</v>
      </c>
      <c r="L8" s="13">
        <v>0</v>
      </c>
      <c r="M8" s="8">
        <v>0</v>
      </c>
      <c r="N8" s="13">
        <v>0</v>
      </c>
      <c r="O8" s="10">
        <f t="shared" ref="O8:P14" si="0">C8+E8+G8+I8+K8+M8</f>
        <v>0</v>
      </c>
      <c r="P8" s="13">
        <f t="shared" si="0"/>
        <v>50</v>
      </c>
      <c r="Q8" s="10">
        <f t="shared" ref="Q8:Q14" si="1">O8+P8</f>
        <v>50</v>
      </c>
    </row>
    <row r="9" spans="1:17" ht="12" customHeight="1">
      <c r="A9" s="6">
        <v>3</v>
      </c>
      <c r="B9" s="7" t="s">
        <v>57</v>
      </c>
      <c r="C9" s="14">
        <v>0</v>
      </c>
      <c r="D9" s="13">
        <v>31</v>
      </c>
      <c r="E9" s="8">
        <v>1</v>
      </c>
      <c r="F9" s="13">
        <v>44</v>
      </c>
      <c r="G9" s="13">
        <v>5</v>
      </c>
      <c r="H9" s="13">
        <v>46</v>
      </c>
      <c r="I9" s="14">
        <v>0</v>
      </c>
      <c r="J9" s="13">
        <v>0</v>
      </c>
      <c r="K9" s="13">
        <v>0</v>
      </c>
      <c r="L9" s="13">
        <v>0</v>
      </c>
      <c r="M9" s="8">
        <v>0</v>
      </c>
      <c r="N9" s="13">
        <v>0</v>
      </c>
      <c r="O9" s="10">
        <f t="shared" si="0"/>
        <v>6</v>
      </c>
      <c r="P9" s="13">
        <f t="shared" si="0"/>
        <v>121</v>
      </c>
      <c r="Q9" s="10">
        <f t="shared" si="1"/>
        <v>127</v>
      </c>
    </row>
    <row r="10" spans="1:17" ht="12" customHeight="1">
      <c r="A10" s="6">
        <v>4</v>
      </c>
      <c r="B10" s="7" t="s">
        <v>58</v>
      </c>
      <c r="C10" s="14">
        <v>0</v>
      </c>
      <c r="D10" s="13">
        <v>0</v>
      </c>
      <c r="E10" s="8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  <c r="K10" s="13">
        <v>0</v>
      </c>
      <c r="L10" s="13">
        <v>0</v>
      </c>
      <c r="M10" s="8">
        <v>0</v>
      </c>
      <c r="N10" s="13">
        <v>0</v>
      </c>
      <c r="O10" s="10">
        <f t="shared" si="0"/>
        <v>0</v>
      </c>
      <c r="P10" s="13">
        <f t="shared" si="0"/>
        <v>0</v>
      </c>
      <c r="Q10" s="10">
        <f t="shared" si="1"/>
        <v>0</v>
      </c>
    </row>
    <row r="11" spans="1:17" ht="12" customHeight="1">
      <c r="A11" s="6">
        <v>5</v>
      </c>
      <c r="B11" s="7" t="s">
        <v>59</v>
      </c>
      <c r="C11" s="14">
        <v>5</v>
      </c>
      <c r="D11" s="13">
        <f>41-5</f>
        <v>36</v>
      </c>
      <c r="E11" s="8">
        <v>2</v>
      </c>
      <c r="F11" s="13">
        <v>61</v>
      </c>
      <c r="G11" s="13">
        <v>0</v>
      </c>
      <c r="H11" s="13">
        <v>88</v>
      </c>
      <c r="I11" s="14">
        <v>0</v>
      </c>
      <c r="J11" s="13">
        <v>0</v>
      </c>
      <c r="K11" s="13">
        <v>0</v>
      </c>
      <c r="L11" s="13">
        <v>0</v>
      </c>
      <c r="M11" s="8">
        <v>0</v>
      </c>
      <c r="N11" s="13">
        <v>0</v>
      </c>
      <c r="O11" s="10">
        <f t="shared" si="0"/>
        <v>7</v>
      </c>
      <c r="P11" s="13">
        <f t="shared" si="0"/>
        <v>185</v>
      </c>
      <c r="Q11" s="10">
        <f t="shared" si="1"/>
        <v>192</v>
      </c>
    </row>
    <row r="12" spans="1:17" ht="12" customHeight="1">
      <c r="A12" s="6">
        <v>6</v>
      </c>
      <c r="B12" s="7" t="s">
        <v>60</v>
      </c>
      <c r="C12" s="14">
        <v>518</v>
      </c>
      <c r="D12" s="13">
        <v>23</v>
      </c>
      <c r="E12" s="8">
        <v>385</v>
      </c>
      <c r="F12" s="13">
        <v>20</v>
      </c>
      <c r="G12" s="13">
        <v>516</v>
      </c>
      <c r="H12" s="13">
        <v>72</v>
      </c>
      <c r="I12" s="14">
        <v>0</v>
      </c>
      <c r="J12" s="13">
        <v>0</v>
      </c>
      <c r="K12" s="13">
        <v>0</v>
      </c>
      <c r="L12" s="13">
        <v>0</v>
      </c>
      <c r="M12" s="8">
        <v>0</v>
      </c>
      <c r="N12" s="13">
        <v>0</v>
      </c>
      <c r="O12" s="10">
        <f t="shared" si="0"/>
        <v>1419</v>
      </c>
      <c r="P12" s="13">
        <f t="shared" si="0"/>
        <v>115</v>
      </c>
      <c r="Q12" s="10">
        <f t="shared" si="1"/>
        <v>1534</v>
      </c>
    </row>
    <row r="13" spans="1:17" ht="12" customHeight="1">
      <c r="A13" s="6">
        <v>7</v>
      </c>
      <c r="B13" s="7" t="s">
        <v>61</v>
      </c>
      <c r="C13" s="14">
        <v>0</v>
      </c>
      <c r="D13" s="13">
        <v>0</v>
      </c>
      <c r="E13" s="8">
        <v>0</v>
      </c>
      <c r="F13" s="13">
        <v>0</v>
      </c>
      <c r="G13" s="13">
        <v>0</v>
      </c>
      <c r="H13" s="13">
        <v>0</v>
      </c>
      <c r="I13" s="14">
        <v>0</v>
      </c>
      <c r="J13" s="13">
        <v>0</v>
      </c>
      <c r="K13" s="13">
        <v>0</v>
      </c>
      <c r="L13" s="13">
        <v>0</v>
      </c>
      <c r="M13" s="8">
        <v>0</v>
      </c>
      <c r="N13" s="13">
        <v>0</v>
      </c>
      <c r="O13" s="10">
        <f t="shared" si="0"/>
        <v>0</v>
      </c>
      <c r="P13" s="13">
        <f t="shared" si="0"/>
        <v>0</v>
      </c>
      <c r="Q13" s="10">
        <f t="shared" si="1"/>
        <v>0</v>
      </c>
    </row>
    <row r="14" spans="1:17" ht="12" customHeight="1">
      <c r="A14" s="6">
        <v>8</v>
      </c>
      <c r="B14" s="7" t="s">
        <v>62</v>
      </c>
      <c r="C14" s="14">
        <v>0</v>
      </c>
      <c r="D14" s="13">
        <v>0</v>
      </c>
      <c r="E14" s="8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  <c r="K14" s="13">
        <v>0</v>
      </c>
      <c r="L14" s="13">
        <v>0</v>
      </c>
      <c r="M14" s="8">
        <v>0</v>
      </c>
      <c r="N14" s="13">
        <v>0</v>
      </c>
      <c r="O14" s="10">
        <f t="shared" si="0"/>
        <v>0</v>
      </c>
      <c r="P14" s="13">
        <f t="shared" si="0"/>
        <v>0</v>
      </c>
      <c r="Q14" s="10">
        <f t="shared" si="1"/>
        <v>0</v>
      </c>
    </row>
    <row r="15" spans="1:17" ht="12" customHeight="1">
      <c r="A15" s="8"/>
      <c r="B15" s="9" t="s">
        <v>10</v>
      </c>
      <c r="C15" s="10">
        <f>SUM(C7:C14)</f>
        <v>525</v>
      </c>
      <c r="D15" s="10">
        <f t="shared" ref="D15:Q15" si="2">SUM(D7:D14)</f>
        <v>125</v>
      </c>
      <c r="E15" s="10">
        <f t="shared" si="2"/>
        <v>389</v>
      </c>
      <c r="F15" s="10">
        <f t="shared" si="2"/>
        <v>159</v>
      </c>
      <c r="G15" s="10">
        <f t="shared" si="2"/>
        <v>525</v>
      </c>
      <c r="H15" s="10">
        <f t="shared" si="2"/>
        <v>240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1439</v>
      </c>
      <c r="P15" s="10">
        <f t="shared" si="2"/>
        <v>524</v>
      </c>
      <c r="Q15" s="10">
        <f t="shared" si="2"/>
        <v>1963</v>
      </c>
    </row>
    <row r="16" spans="1:17" ht="12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2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ht="12" customHeight="1">
      <c r="A19" s="45" t="s">
        <v>2</v>
      </c>
      <c r="B19" s="33" t="s">
        <v>3</v>
      </c>
      <c r="C19" s="39" t="s">
        <v>18</v>
      </c>
      <c r="D19" s="40"/>
      <c r="E19" s="41" t="s">
        <v>19</v>
      </c>
      <c r="F19" s="42"/>
      <c r="G19" s="39" t="s">
        <v>20</v>
      </c>
      <c r="H19" s="40"/>
      <c r="I19" s="39" t="s">
        <v>21</v>
      </c>
      <c r="J19" s="40"/>
      <c r="K19" s="39" t="s">
        <v>22</v>
      </c>
      <c r="L19" s="40"/>
      <c r="M19" s="39" t="s">
        <v>23</v>
      </c>
      <c r="N19" s="40"/>
      <c r="O19" s="39" t="s">
        <v>10</v>
      </c>
      <c r="P19" s="40"/>
      <c r="Q19" s="31" t="s">
        <v>11</v>
      </c>
    </row>
    <row r="20" spans="1:17" ht="12" customHeight="1">
      <c r="A20" s="44"/>
      <c r="B20" s="34"/>
      <c r="C20" s="3" t="s">
        <v>12</v>
      </c>
      <c r="D20" s="4" t="s">
        <v>13</v>
      </c>
      <c r="E20" s="4" t="s">
        <v>12</v>
      </c>
      <c r="F20" s="4" t="s">
        <v>13</v>
      </c>
      <c r="G20" s="3" t="s">
        <v>12</v>
      </c>
      <c r="H20" s="4" t="s">
        <v>13</v>
      </c>
      <c r="I20" s="4" t="s">
        <v>12</v>
      </c>
      <c r="J20" s="4" t="s">
        <v>13</v>
      </c>
      <c r="K20" s="3" t="s">
        <v>12</v>
      </c>
      <c r="L20" s="4" t="s">
        <v>13</v>
      </c>
      <c r="M20" s="4" t="s">
        <v>12</v>
      </c>
      <c r="N20" s="4" t="s">
        <v>13</v>
      </c>
      <c r="O20" s="3" t="s">
        <v>12</v>
      </c>
      <c r="P20" s="4" t="s">
        <v>13</v>
      </c>
      <c r="Q20" s="32"/>
    </row>
    <row r="21" spans="1:17" ht="12" customHeight="1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  <c r="P21" s="5">
        <v>17</v>
      </c>
      <c r="Q21" s="5">
        <v>18</v>
      </c>
    </row>
    <row r="22" spans="1:17" ht="12" customHeight="1">
      <c r="A22" s="6">
        <v>1</v>
      </c>
      <c r="B22" s="7" t="s">
        <v>55</v>
      </c>
      <c r="C22" s="14">
        <v>0</v>
      </c>
      <c r="D22" s="13">
        <v>0</v>
      </c>
      <c r="E22" s="8">
        <v>0</v>
      </c>
      <c r="F22" s="13">
        <v>0</v>
      </c>
      <c r="G22" s="13">
        <v>0</v>
      </c>
      <c r="H22" s="13">
        <v>0</v>
      </c>
      <c r="I22" s="14">
        <v>0</v>
      </c>
      <c r="J22" s="13">
        <v>0</v>
      </c>
      <c r="K22" s="13">
        <v>0</v>
      </c>
      <c r="L22" s="13">
        <v>0</v>
      </c>
      <c r="M22" s="8">
        <v>0</v>
      </c>
      <c r="N22" s="13">
        <v>0</v>
      </c>
      <c r="O22" s="10">
        <f>C22+E22+G22+I22+K22+M22</f>
        <v>0</v>
      </c>
      <c r="P22" s="13">
        <f>D22+F22+H22+J22+L22+N22</f>
        <v>0</v>
      </c>
      <c r="Q22" s="10">
        <f>O22+P22</f>
        <v>0</v>
      </c>
    </row>
    <row r="23" spans="1:17" ht="12" customHeight="1">
      <c r="A23" s="6">
        <v>2</v>
      </c>
      <c r="B23" s="7" t="s">
        <v>56</v>
      </c>
      <c r="C23" s="14">
        <v>0</v>
      </c>
      <c r="D23" s="13">
        <v>0</v>
      </c>
      <c r="E23" s="8">
        <v>0</v>
      </c>
      <c r="F23" s="13">
        <v>0</v>
      </c>
      <c r="G23" s="13">
        <v>0</v>
      </c>
      <c r="H23" s="13">
        <v>0</v>
      </c>
      <c r="I23" s="14">
        <v>0</v>
      </c>
      <c r="J23" s="13">
        <v>0</v>
      </c>
      <c r="K23" s="13">
        <v>0</v>
      </c>
      <c r="L23" s="13">
        <v>0</v>
      </c>
      <c r="M23" s="8">
        <v>0</v>
      </c>
      <c r="N23" s="13">
        <v>0</v>
      </c>
      <c r="O23" s="10">
        <f t="shared" ref="O23:P29" si="3">C23+E23+G23+I23+K23+M23</f>
        <v>0</v>
      </c>
      <c r="P23" s="13">
        <f t="shared" si="3"/>
        <v>0</v>
      </c>
      <c r="Q23" s="10">
        <f t="shared" ref="Q23:Q29" si="4">O23+P23</f>
        <v>0</v>
      </c>
    </row>
    <row r="24" spans="1:17" ht="12" customHeight="1">
      <c r="A24" s="6">
        <v>3</v>
      </c>
      <c r="B24" s="7" t="s">
        <v>57</v>
      </c>
      <c r="C24" s="14">
        <v>0</v>
      </c>
      <c r="D24" s="13">
        <v>0</v>
      </c>
      <c r="E24" s="8">
        <v>0</v>
      </c>
      <c r="F24" s="13">
        <v>0</v>
      </c>
      <c r="G24" s="13">
        <v>0</v>
      </c>
      <c r="H24" s="13">
        <v>0</v>
      </c>
      <c r="I24" s="14">
        <v>0</v>
      </c>
      <c r="J24" s="13">
        <v>0</v>
      </c>
      <c r="K24" s="13">
        <v>0</v>
      </c>
      <c r="L24" s="13">
        <v>0</v>
      </c>
      <c r="M24" s="8">
        <v>0</v>
      </c>
      <c r="N24" s="13">
        <v>0</v>
      </c>
      <c r="O24" s="10">
        <f t="shared" si="3"/>
        <v>0</v>
      </c>
      <c r="P24" s="13">
        <f t="shared" si="3"/>
        <v>0</v>
      </c>
      <c r="Q24" s="10">
        <f t="shared" si="4"/>
        <v>0</v>
      </c>
    </row>
    <row r="25" spans="1:17" ht="12" customHeight="1">
      <c r="A25" s="6">
        <v>4</v>
      </c>
      <c r="B25" s="7" t="s">
        <v>58</v>
      </c>
      <c r="C25" s="14">
        <v>0</v>
      </c>
      <c r="D25" s="13">
        <v>0</v>
      </c>
      <c r="E25" s="8">
        <v>0</v>
      </c>
      <c r="F25" s="13">
        <v>0</v>
      </c>
      <c r="G25" s="13">
        <v>0</v>
      </c>
      <c r="H25" s="13">
        <v>0</v>
      </c>
      <c r="I25" s="14">
        <v>0</v>
      </c>
      <c r="J25" s="13">
        <v>0</v>
      </c>
      <c r="K25" s="13">
        <v>0</v>
      </c>
      <c r="L25" s="13">
        <v>0</v>
      </c>
      <c r="M25" s="8">
        <v>0</v>
      </c>
      <c r="N25" s="13">
        <v>0</v>
      </c>
      <c r="O25" s="10">
        <f t="shared" si="3"/>
        <v>0</v>
      </c>
      <c r="P25" s="13">
        <f t="shared" si="3"/>
        <v>0</v>
      </c>
      <c r="Q25" s="10">
        <f t="shared" si="4"/>
        <v>0</v>
      </c>
    </row>
    <row r="26" spans="1:17" ht="12" customHeight="1">
      <c r="A26" s="6">
        <v>5</v>
      </c>
      <c r="B26" s="7" t="s">
        <v>59</v>
      </c>
      <c r="C26" s="14">
        <v>0</v>
      </c>
      <c r="D26" s="13">
        <v>0</v>
      </c>
      <c r="E26" s="8">
        <v>0</v>
      </c>
      <c r="F26" s="13">
        <v>0</v>
      </c>
      <c r="G26" s="13">
        <v>0</v>
      </c>
      <c r="H26" s="13">
        <v>0</v>
      </c>
      <c r="I26" s="14">
        <v>0</v>
      </c>
      <c r="J26" s="13">
        <v>0</v>
      </c>
      <c r="K26" s="13">
        <v>0</v>
      </c>
      <c r="L26" s="13">
        <v>0</v>
      </c>
      <c r="M26" s="8">
        <v>0</v>
      </c>
      <c r="N26" s="13">
        <v>0</v>
      </c>
      <c r="O26" s="10">
        <f t="shared" si="3"/>
        <v>0</v>
      </c>
      <c r="P26" s="13">
        <f t="shared" si="3"/>
        <v>0</v>
      </c>
      <c r="Q26" s="10">
        <f t="shared" si="4"/>
        <v>0</v>
      </c>
    </row>
    <row r="27" spans="1:17" ht="12" customHeight="1">
      <c r="A27" s="6">
        <v>6</v>
      </c>
      <c r="B27" s="7" t="s">
        <v>60</v>
      </c>
      <c r="C27" s="14">
        <v>0</v>
      </c>
      <c r="D27" s="13">
        <v>0</v>
      </c>
      <c r="E27" s="8">
        <v>0</v>
      </c>
      <c r="F27" s="13">
        <v>0</v>
      </c>
      <c r="G27" s="13">
        <v>0</v>
      </c>
      <c r="H27" s="13">
        <v>0</v>
      </c>
      <c r="I27" s="14">
        <v>0</v>
      </c>
      <c r="J27" s="13">
        <v>0</v>
      </c>
      <c r="K27" s="13">
        <v>0</v>
      </c>
      <c r="L27" s="13">
        <v>0</v>
      </c>
      <c r="M27" s="8">
        <v>0</v>
      </c>
      <c r="N27" s="13">
        <v>0</v>
      </c>
      <c r="O27" s="10">
        <f t="shared" si="3"/>
        <v>0</v>
      </c>
      <c r="P27" s="13">
        <f t="shared" si="3"/>
        <v>0</v>
      </c>
      <c r="Q27" s="10">
        <f t="shared" si="4"/>
        <v>0</v>
      </c>
    </row>
    <row r="28" spans="1:17" ht="12" customHeight="1">
      <c r="A28" s="6">
        <v>7</v>
      </c>
      <c r="B28" s="7" t="s">
        <v>61</v>
      </c>
      <c r="C28" s="14">
        <v>0</v>
      </c>
      <c r="D28" s="13">
        <v>0</v>
      </c>
      <c r="E28" s="8">
        <v>0</v>
      </c>
      <c r="F28" s="13">
        <v>0</v>
      </c>
      <c r="G28" s="13">
        <v>0</v>
      </c>
      <c r="H28" s="13">
        <v>0</v>
      </c>
      <c r="I28" s="14">
        <v>0</v>
      </c>
      <c r="J28" s="13">
        <v>0</v>
      </c>
      <c r="K28" s="13">
        <v>0</v>
      </c>
      <c r="L28" s="13">
        <v>0</v>
      </c>
      <c r="M28" s="8">
        <v>0</v>
      </c>
      <c r="N28" s="13">
        <v>0</v>
      </c>
      <c r="O28" s="10">
        <f t="shared" si="3"/>
        <v>0</v>
      </c>
      <c r="P28" s="13">
        <f t="shared" si="3"/>
        <v>0</v>
      </c>
      <c r="Q28" s="10">
        <f t="shared" si="4"/>
        <v>0</v>
      </c>
    </row>
    <row r="29" spans="1:17" ht="12" customHeight="1">
      <c r="A29" s="6">
        <v>8</v>
      </c>
      <c r="B29" s="7" t="s">
        <v>62</v>
      </c>
      <c r="C29" s="14">
        <v>0</v>
      </c>
      <c r="D29" s="13">
        <v>0</v>
      </c>
      <c r="E29" s="8">
        <v>0</v>
      </c>
      <c r="F29" s="13">
        <v>0</v>
      </c>
      <c r="G29" s="13">
        <v>0</v>
      </c>
      <c r="H29" s="13">
        <v>0</v>
      </c>
      <c r="I29" s="14">
        <v>0</v>
      </c>
      <c r="J29" s="13">
        <v>0</v>
      </c>
      <c r="K29" s="13">
        <v>0</v>
      </c>
      <c r="L29" s="13">
        <v>0</v>
      </c>
      <c r="M29" s="8">
        <v>0</v>
      </c>
      <c r="N29" s="13">
        <v>0</v>
      </c>
      <c r="O29" s="10">
        <f t="shared" si="3"/>
        <v>0</v>
      </c>
      <c r="P29" s="13">
        <f t="shared" si="3"/>
        <v>0</v>
      </c>
      <c r="Q29" s="10">
        <f t="shared" si="4"/>
        <v>0</v>
      </c>
    </row>
    <row r="30" spans="1:17" ht="12" customHeight="1">
      <c r="A30" s="8"/>
      <c r="B30" s="9" t="s">
        <v>10</v>
      </c>
      <c r="C30" s="10">
        <f>SUM(C22:C29)</f>
        <v>0</v>
      </c>
      <c r="D30" s="10">
        <f t="shared" ref="D30:Q30" si="5">SUM(D22:D29)</f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  <c r="I30" s="10">
        <f t="shared" si="5"/>
        <v>0</v>
      </c>
      <c r="J30" s="10">
        <f t="shared" si="5"/>
        <v>0</v>
      </c>
      <c r="K30" s="10">
        <f t="shared" si="5"/>
        <v>0</v>
      </c>
      <c r="L30" s="10">
        <f t="shared" si="5"/>
        <v>0</v>
      </c>
      <c r="M30" s="10">
        <f t="shared" si="5"/>
        <v>0</v>
      </c>
      <c r="N30" s="10">
        <f t="shared" si="5"/>
        <v>0</v>
      </c>
      <c r="O30" s="10">
        <f t="shared" si="5"/>
        <v>0</v>
      </c>
      <c r="P30" s="10">
        <f t="shared" si="5"/>
        <v>0</v>
      </c>
      <c r="Q30" s="10">
        <f t="shared" si="5"/>
        <v>0</v>
      </c>
    </row>
  </sheetData>
  <mergeCells count="23">
    <mergeCell ref="A16:Q18"/>
    <mergeCell ref="I19:J19"/>
    <mergeCell ref="K19:L19"/>
    <mergeCell ref="M19:N19"/>
    <mergeCell ref="O19:P19"/>
    <mergeCell ref="Q19:Q20"/>
    <mergeCell ref="A19:A20"/>
    <mergeCell ref="B19:B20"/>
    <mergeCell ref="C19:D19"/>
    <mergeCell ref="E19:F19"/>
    <mergeCell ref="G19:H19"/>
    <mergeCell ref="A1:Q1"/>
    <mergeCell ref="A3:Q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Q5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BF3A-0A87-4AB0-AB2F-E16201404959}">
  <dimension ref="A1:Q24"/>
  <sheetViews>
    <sheetView workbookViewId="0">
      <selection activeCell="I11" sqref="I11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64</v>
      </c>
      <c r="C7" s="13">
        <v>532</v>
      </c>
      <c r="D7" s="8">
        <v>0</v>
      </c>
      <c r="E7" s="13">
        <v>0</v>
      </c>
      <c r="F7" s="8">
        <v>0</v>
      </c>
      <c r="G7" s="13">
        <v>0</v>
      </c>
      <c r="H7" s="8">
        <v>0</v>
      </c>
      <c r="I7" s="13">
        <v>0</v>
      </c>
      <c r="J7" s="8">
        <v>0</v>
      </c>
      <c r="K7" s="13">
        <v>0</v>
      </c>
      <c r="L7" s="8">
        <v>0</v>
      </c>
      <c r="M7" s="13">
        <v>0</v>
      </c>
      <c r="N7" s="8">
        <v>0</v>
      </c>
      <c r="O7" s="14">
        <f>C7+E7+G7+I7+K7+M7</f>
        <v>532</v>
      </c>
      <c r="P7" s="14">
        <f>D7+F7+H7+J7+L7+N7</f>
        <v>0</v>
      </c>
      <c r="Q7" s="10">
        <f>O7+P7</f>
        <v>532</v>
      </c>
    </row>
    <row r="8" spans="1:17" ht="12" customHeight="1">
      <c r="A8" s="6">
        <v>2</v>
      </c>
      <c r="B8" s="7" t="s">
        <v>65</v>
      </c>
      <c r="C8" s="13">
        <v>60</v>
      </c>
      <c r="D8" s="8">
        <v>0</v>
      </c>
      <c r="E8" s="13">
        <v>0</v>
      </c>
      <c r="F8" s="8">
        <v>0</v>
      </c>
      <c r="G8" s="13">
        <v>0</v>
      </c>
      <c r="H8" s="8">
        <v>0</v>
      </c>
      <c r="I8" s="13">
        <v>0</v>
      </c>
      <c r="J8" s="8">
        <v>0</v>
      </c>
      <c r="K8" s="13">
        <v>0</v>
      </c>
      <c r="L8" s="8">
        <v>0</v>
      </c>
      <c r="M8" s="13">
        <v>0</v>
      </c>
      <c r="N8" s="8">
        <v>0</v>
      </c>
      <c r="O8" s="14">
        <f t="shared" ref="O8:P11" si="0">C8+E8+G8+I8+K8+M8</f>
        <v>60</v>
      </c>
      <c r="P8" s="14">
        <f t="shared" si="0"/>
        <v>0</v>
      </c>
      <c r="Q8" s="10">
        <f t="shared" ref="Q8:Q11" si="1">O8+P8</f>
        <v>60</v>
      </c>
    </row>
    <row r="9" spans="1:17" ht="12" customHeight="1">
      <c r="A9" s="6">
        <v>3</v>
      </c>
      <c r="B9" s="7" t="s">
        <v>66</v>
      </c>
      <c r="C9" s="13">
        <v>61</v>
      </c>
      <c r="D9" s="8">
        <v>0</v>
      </c>
      <c r="E9" s="13">
        <v>0</v>
      </c>
      <c r="F9" s="8">
        <v>0</v>
      </c>
      <c r="G9" s="13">
        <v>0</v>
      </c>
      <c r="H9" s="8">
        <v>0</v>
      </c>
      <c r="I9" s="13">
        <v>0</v>
      </c>
      <c r="J9" s="8">
        <v>0</v>
      </c>
      <c r="K9" s="13">
        <v>0</v>
      </c>
      <c r="L9" s="8">
        <v>0</v>
      </c>
      <c r="M9" s="13">
        <v>0</v>
      </c>
      <c r="N9" s="8">
        <v>0</v>
      </c>
      <c r="O9" s="14">
        <f t="shared" si="0"/>
        <v>61</v>
      </c>
      <c r="P9" s="14">
        <f t="shared" si="0"/>
        <v>0</v>
      </c>
      <c r="Q9" s="10">
        <f t="shared" si="1"/>
        <v>61</v>
      </c>
    </row>
    <row r="10" spans="1:17" ht="12" customHeight="1">
      <c r="A10" s="6">
        <v>4</v>
      </c>
      <c r="B10" s="7" t="s">
        <v>67</v>
      </c>
      <c r="C10" s="13">
        <v>2223</v>
      </c>
      <c r="D10" s="8">
        <v>0</v>
      </c>
      <c r="E10" s="13">
        <v>135</v>
      </c>
      <c r="F10" s="8">
        <v>0</v>
      </c>
      <c r="G10" s="13">
        <v>0</v>
      </c>
      <c r="H10" s="8">
        <v>0</v>
      </c>
      <c r="I10" s="13">
        <v>0</v>
      </c>
      <c r="J10" s="8">
        <v>0</v>
      </c>
      <c r="K10" s="13">
        <v>0</v>
      </c>
      <c r="L10" s="8">
        <v>0</v>
      </c>
      <c r="M10" s="13">
        <v>0</v>
      </c>
      <c r="N10" s="8">
        <v>0</v>
      </c>
      <c r="O10" s="14">
        <f t="shared" si="0"/>
        <v>2358</v>
      </c>
      <c r="P10" s="14">
        <f t="shared" si="0"/>
        <v>0</v>
      </c>
      <c r="Q10" s="10">
        <f t="shared" si="1"/>
        <v>2358</v>
      </c>
    </row>
    <row r="11" spans="1:17" ht="12" customHeight="1">
      <c r="A11" s="6">
        <v>5</v>
      </c>
      <c r="B11" s="7" t="s">
        <v>68</v>
      </c>
      <c r="C11" s="13">
        <v>0</v>
      </c>
      <c r="D11" s="8">
        <v>150</v>
      </c>
      <c r="E11" s="13">
        <v>0</v>
      </c>
      <c r="F11" s="8">
        <v>124</v>
      </c>
      <c r="G11" s="13">
        <v>0</v>
      </c>
      <c r="H11" s="8">
        <v>194</v>
      </c>
      <c r="I11" s="13">
        <v>0</v>
      </c>
      <c r="J11" s="8">
        <v>0</v>
      </c>
      <c r="K11" s="13">
        <v>0</v>
      </c>
      <c r="L11" s="8">
        <v>0</v>
      </c>
      <c r="M11" s="13">
        <v>0</v>
      </c>
      <c r="N11" s="8">
        <v>0</v>
      </c>
      <c r="O11" s="14">
        <f t="shared" si="0"/>
        <v>0</v>
      </c>
      <c r="P11" s="14">
        <f t="shared" si="0"/>
        <v>468</v>
      </c>
      <c r="Q11" s="10">
        <f t="shared" si="1"/>
        <v>468</v>
      </c>
    </row>
    <row r="12" spans="1:17" ht="12" customHeight="1">
      <c r="A12" s="8"/>
      <c r="B12" s="9" t="s">
        <v>10</v>
      </c>
      <c r="C12" s="10">
        <f>SUM(C7:C11)</f>
        <v>2876</v>
      </c>
      <c r="D12" s="10">
        <f t="shared" ref="D12:Q12" si="2">SUM(D7:D11)</f>
        <v>150</v>
      </c>
      <c r="E12" s="10">
        <f t="shared" si="2"/>
        <v>135</v>
      </c>
      <c r="F12" s="10">
        <f t="shared" si="2"/>
        <v>124</v>
      </c>
      <c r="G12" s="10">
        <f t="shared" si="2"/>
        <v>0</v>
      </c>
      <c r="H12" s="10">
        <f t="shared" si="2"/>
        <v>194</v>
      </c>
      <c r="I12" s="10">
        <f t="shared" si="2"/>
        <v>0</v>
      </c>
      <c r="J12" s="10">
        <f t="shared" si="2"/>
        <v>0</v>
      </c>
      <c r="K12" s="10">
        <f t="shared" si="2"/>
        <v>0</v>
      </c>
      <c r="L12" s="10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2"/>
        <v>3011</v>
      </c>
      <c r="P12" s="10">
        <f t="shared" si="2"/>
        <v>468</v>
      </c>
      <c r="Q12" s="10">
        <f t="shared" si="2"/>
        <v>3479</v>
      </c>
    </row>
    <row r="13" spans="1:17" ht="12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12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2" customHeight="1">
      <c r="A16" s="45" t="s">
        <v>2</v>
      </c>
      <c r="B16" s="33" t="s">
        <v>3</v>
      </c>
      <c r="C16" s="39" t="s">
        <v>18</v>
      </c>
      <c r="D16" s="40"/>
      <c r="E16" s="41" t="s">
        <v>19</v>
      </c>
      <c r="F16" s="42"/>
      <c r="G16" s="39" t="s">
        <v>20</v>
      </c>
      <c r="H16" s="40"/>
      <c r="I16" s="39" t="s">
        <v>21</v>
      </c>
      <c r="J16" s="40"/>
      <c r="K16" s="39" t="s">
        <v>22</v>
      </c>
      <c r="L16" s="40"/>
      <c r="M16" s="39" t="s">
        <v>23</v>
      </c>
      <c r="N16" s="40"/>
      <c r="O16" s="39" t="s">
        <v>10</v>
      </c>
      <c r="P16" s="40"/>
      <c r="Q16" s="31" t="s">
        <v>11</v>
      </c>
    </row>
    <row r="17" spans="1:17" ht="12" customHeight="1">
      <c r="A17" s="44"/>
      <c r="B17" s="34"/>
      <c r="C17" s="3" t="s">
        <v>12</v>
      </c>
      <c r="D17" s="4" t="s">
        <v>13</v>
      </c>
      <c r="E17" s="4" t="s">
        <v>12</v>
      </c>
      <c r="F17" s="4" t="s">
        <v>13</v>
      </c>
      <c r="G17" s="3" t="s">
        <v>12</v>
      </c>
      <c r="H17" s="4" t="s">
        <v>13</v>
      </c>
      <c r="I17" s="4" t="s">
        <v>12</v>
      </c>
      <c r="J17" s="4" t="s">
        <v>13</v>
      </c>
      <c r="K17" s="3" t="s">
        <v>12</v>
      </c>
      <c r="L17" s="4" t="s">
        <v>13</v>
      </c>
      <c r="M17" s="4" t="s">
        <v>12</v>
      </c>
      <c r="N17" s="4" t="s">
        <v>13</v>
      </c>
      <c r="O17" s="3" t="s">
        <v>12</v>
      </c>
      <c r="P17" s="4" t="s">
        <v>13</v>
      </c>
      <c r="Q17" s="32"/>
    </row>
    <row r="18" spans="1:17" ht="12" customHeight="1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  <c r="K18" s="5">
        <v>11</v>
      </c>
      <c r="L18" s="5">
        <v>12</v>
      </c>
      <c r="M18" s="5">
        <v>13</v>
      </c>
      <c r="N18" s="5">
        <v>14</v>
      </c>
      <c r="O18" s="5">
        <v>15</v>
      </c>
      <c r="P18" s="5">
        <v>17</v>
      </c>
      <c r="Q18" s="5">
        <v>18</v>
      </c>
    </row>
    <row r="19" spans="1:17" ht="12" customHeight="1">
      <c r="A19" s="6">
        <v>1</v>
      </c>
      <c r="B19" s="7" t="s">
        <v>64</v>
      </c>
      <c r="C19" s="13">
        <v>0</v>
      </c>
      <c r="D19" s="8">
        <v>0</v>
      </c>
      <c r="E19" s="13">
        <v>0</v>
      </c>
      <c r="F19" s="8">
        <v>0</v>
      </c>
      <c r="G19" s="13">
        <v>0</v>
      </c>
      <c r="H19" s="8">
        <v>0</v>
      </c>
      <c r="I19" s="13">
        <v>0</v>
      </c>
      <c r="J19" s="8">
        <v>0</v>
      </c>
      <c r="K19" s="13">
        <v>0</v>
      </c>
      <c r="L19" s="8">
        <v>0</v>
      </c>
      <c r="M19" s="13">
        <v>0</v>
      </c>
      <c r="N19" s="8">
        <v>0</v>
      </c>
      <c r="O19" s="14">
        <f>C19+E19+G19+I19+K19+M19</f>
        <v>0</v>
      </c>
      <c r="P19" s="14">
        <f>D19+F19+H19+J19+L19+N19</f>
        <v>0</v>
      </c>
      <c r="Q19" s="10">
        <f>O19+P19</f>
        <v>0</v>
      </c>
    </row>
    <row r="20" spans="1:17" ht="12" customHeight="1">
      <c r="A20" s="6">
        <v>2</v>
      </c>
      <c r="B20" s="7" t="s">
        <v>65</v>
      </c>
      <c r="C20" s="13">
        <v>0</v>
      </c>
      <c r="D20" s="8">
        <v>0</v>
      </c>
      <c r="E20" s="13">
        <v>0</v>
      </c>
      <c r="F20" s="8">
        <v>0</v>
      </c>
      <c r="G20" s="13">
        <v>0</v>
      </c>
      <c r="H20" s="8">
        <v>0</v>
      </c>
      <c r="I20" s="13">
        <v>0</v>
      </c>
      <c r="J20" s="8">
        <v>0</v>
      </c>
      <c r="K20" s="13">
        <v>0</v>
      </c>
      <c r="L20" s="8">
        <v>0</v>
      </c>
      <c r="M20" s="13">
        <v>0</v>
      </c>
      <c r="N20" s="8">
        <v>0</v>
      </c>
      <c r="O20" s="14">
        <f t="shared" ref="O20:P23" si="3">C20+E20+G20+I20+K20+M20</f>
        <v>0</v>
      </c>
      <c r="P20" s="14">
        <f t="shared" si="3"/>
        <v>0</v>
      </c>
      <c r="Q20" s="10">
        <f t="shared" ref="Q20:Q23" si="4">O20+P20</f>
        <v>0</v>
      </c>
    </row>
    <row r="21" spans="1:17" ht="12" customHeight="1">
      <c r="A21" s="6">
        <v>3</v>
      </c>
      <c r="B21" s="7" t="s">
        <v>66</v>
      </c>
      <c r="C21" s="13">
        <v>0</v>
      </c>
      <c r="D21" s="8">
        <v>0</v>
      </c>
      <c r="E21" s="13">
        <v>0</v>
      </c>
      <c r="F21" s="8">
        <v>0</v>
      </c>
      <c r="G21" s="13">
        <v>0</v>
      </c>
      <c r="H21" s="8">
        <v>0</v>
      </c>
      <c r="I21" s="13">
        <v>0</v>
      </c>
      <c r="J21" s="8">
        <v>0</v>
      </c>
      <c r="K21" s="13">
        <v>0</v>
      </c>
      <c r="L21" s="8">
        <v>0</v>
      </c>
      <c r="M21" s="13">
        <v>0</v>
      </c>
      <c r="N21" s="8">
        <v>0</v>
      </c>
      <c r="O21" s="14">
        <f t="shared" si="3"/>
        <v>0</v>
      </c>
      <c r="P21" s="14">
        <f t="shared" si="3"/>
        <v>0</v>
      </c>
      <c r="Q21" s="10">
        <f t="shared" si="4"/>
        <v>0</v>
      </c>
    </row>
    <row r="22" spans="1:17" ht="12" customHeight="1">
      <c r="A22" s="6">
        <v>4</v>
      </c>
      <c r="B22" s="7" t="s">
        <v>67</v>
      </c>
      <c r="C22" s="13">
        <v>0</v>
      </c>
      <c r="D22" s="8">
        <v>0</v>
      </c>
      <c r="E22" s="13">
        <v>0</v>
      </c>
      <c r="F22" s="8">
        <v>0</v>
      </c>
      <c r="G22" s="13">
        <v>0</v>
      </c>
      <c r="H22" s="8">
        <v>0</v>
      </c>
      <c r="I22" s="13">
        <v>0</v>
      </c>
      <c r="J22" s="8">
        <v>0</v>
      </c>
      <c r="K22" s="13">
        <v>0</v>
      </c>
      <c r="L22" s="8">
        <v>0</v>
      </c>
      <c r="M22" s="13">
        <v>0</v>
      </c>
      <c r="N22" s="8">
        <v>0</v>
      </c>
      <c r="O22" s="14">
        <f t="shared" si="3"/>
        <v>0</v>
      </c>
      <c r="P22" s="14">
        <f t="shared" si="3"/>
        <v>0</v>
      </c>
      <c r="Q22" s="10">
        <f t="shared" si="4"/>
        <v>0</v>
      </c>
    </row>
    <row r="23" spans="1:17" ht="12" customHeight="1">
      <c r="A23" s="6">
        <v>5</v>
      </c>
      <c r="B23" s="7" t="s">
        <v>68</v>
      </c>
      <c r="C23" s="13">
        <v>0</v>
      </c>
      <c r="D23" s="8">
        <v>0</v>
      </c>
      <c r="E23" s="13">
        <v>0</v>
      </c>
      <c r="F23" s="8">
        <v>0</v>
      </c>
      <c r="G23" s="13">
        <v>0</v>
      </c>
      <c r="H23" s="8">
        <v>0</v>
      </c>
      <c r="I23" s="13">
        <v>0</v>
      </c>
      <c r="J23" s="8">
        <v>0</v>
      </c>
      <c r="K23" s="13">
        <v>0</v>
      </c>
      <c r="L23" s="8">
        <v>0</v>
      </c>
      <c r="M23" s="13">
        <v>0</v>
      </c>
      <c r="N23" s="8">
        <v>0</v>
      </c>
      <c r="O23" s="14">
        <f t="shared" si="3"/>
        <v>0</v>
      </c>
      <c r="P23" s="14">
        <f t="shared" si="3"/>
        <v>0</v>
      </c>
      <c r="Q23" s="10">
        <f t="shared" si="4"/>
        <v>0</v>
      </c>
    </row>
    <row r="24" spans="1:17" ht="12" customHeight="1">
      <c r="A24" s="8"/>
      <c r="B24" s="9" t="s">
        <v>10</v>
      </c>
      <c r="C24" s="10">
        <f>SUM(C19:C23)</f>
        <v>0</v>
      </c>
      <c r="D24" s="10">
        <f t="shared" ref="D24:Q24" si="5">SUM(D19:D23)</f>
        <v>0</v>
      </c>
      <c r="E24" s="10">
        <f t="shared" si="5"/>
        <v>0</v>
      </c>
      <c r="F24" s="10">
        <f t="shared" si="5"/>
        <v>0</v>
      </c>
      <c r="G24" s="10">
        <f t="shared" si="5"/>
        <v>0</v>
      </c>
      <c r="H24" s="10">
        <f t="shared" si="5"/>
        <v>0</v>
      </c>
      <c r="I24" s="10">
        <f t="shared" si="5"/>
        <v>0</v>
      </c>
      <c r="J24" s="10">
        <f t="shared" si="5"/>
        <v>0</v>
      </c>
      <c r="K24" s="10">
        <f t="shared" si="5"/>
        <v>0</v>
      </c>
      <c r="L24" s="10">
        <f t="shared" si="5"/>
        <v>0</v>
      </c>
      <c r="M24" s="10">
        <f t="shared" si="5"/>
        <v>0</v>
      </c>
      <c r="N24" s="10">
        <f t="shared" si="5"/>
        <v>0</v>
      </c>
      <c r="O24" s="10">
        <f t="shared" si="5"/>
        <v>0</v>
      </c>
      <c r="P24" s="10">
        <f t="shared" si="5"/>
        <v>0</v>
      </c>
      <c r="Q24" s="10">
        <f t="shared" si="5"/>
        <v>0</v>
      </c>
    </row>
  </sheetData>
  <mergeCells count="23">
    <mergeCell ref="O16:P16"/>
    <mergeCell ref="Q16:Q17"/>
    <mergeCell ref="Q4:Q5"/>
    <mergeCell ref="A13:Q15"/>
    <mergeCell ref="A16:A17"/>
    <mergeCell ref="B16:B17"/>
    <mergeCell ref="C16:D16"/>
    <mergeCell ref="E16:F16"/>
    <mergeCell ref="G16:H16"/>
    <mergeCell ref="I16:J16"/>
    <mergeCell ref="K16:L16"/>
    <mergeCell ref="M16:N16"/>
    <mergeCell ref="A1:Q1"/>
    <mergeCell ref="A3:Q3"/>
    <mergeCell ref="A4:A5"/>
    <mergeCell ref="B4:B5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19B5-BD92-408C-B69B-ACE88984E67A}">
  <dimension ref="A1:Q25"/>
  <sheetViews>
    <sheetView workbookViewId="0">
      <selection activeCell="I9" sqref="I9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14</v>
      </c>
      <c r="C7" s="13">
        <v>820</v>
      </c>
      <c r="D7" s="13">
        <v>28</v>
      </c>
      <c r="E7" s="13">
        <v>708</v>
      </c>
      <c r="F7" s="13">
        <v>22</v>
      </c>
      <c r="G7" s="13">
        <v>628</v>
      </c>
      <c r="H7" s="13">
        <v>32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0">
        <f>C7+E7+G7+I7+K7+M7</f>
        <v>2156</v>
      </c>
      <c r="P7" s="10">
        <f>D7+F7+H7+J7+L7+N7</f>
        <v>82</v>
      </c>
      <c r="Q7" s="10">
        <f>O7+P7</f>
        <v>2238</v>
      </c>
    </row>
    <row r="8" spans="1:17" ht="12" customHeight="1">
      <c r="A8" s="6">
        <v>2</v>
      </c>
      <c r="B8" s="7" t="s">
        <v>15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0">
        <f t="shared" ref="O8:P10" si="0">C8+E8+G8+I8+K8+M8</f>
        <v>0</v>
      </c>
      <c r="P8" s="10">
        <f t="shared" si="0"/>
        <v>0</v>
      </c>
      <c r="Q8" s="10">
        <f t="shared" ref="Q8:Q10" si="1">O8+P8</f>
        <v>0</v>
      </c>
    </row>
    <row r="9" spans="1:17" ht="12" customHeight="1">
      <c r="A9" s="6">
        <v>3</v>
      </c>
      <c r="B9" s="7" t="s">
        <v>16</v>
      </c>
      <c r="C9" s="13">
        <v>815</v>
      </c>
      <c r="D9" s="13">
        <v>986</v>
      </c>
      <c r="E9" s="13">
        <v>604</v>
      </c>
      <c r="F9" s="13">
        <v>436</v>
      </c>
      <c r="G9" s="13">
        <v>1237</v>
      </c>
      <c r="H9" s="13">
        <v>701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0">
        <f t="shared" si="0"/>
        <v>2656</v>
      </c>
      <c r="P9" s="10">
        <f t="shared" si="0"/>
        <v>2123</v>
      </c>
      <c r="Q9" s="10">
        <f t="shared" si="1"/>
        <v>4779</v>
      </c>
    </row>
    <row r="10" spans="1:17" ht="12" customHeight="1">
      <c r="A10" s="6">
        <v>4</v>
      </c>
      <c r="B10" s="7" t="s">
        <v>17</v>
      </c>
      <c r="C10" s="13">
        <v>132</v>
      </c>
      <c r="D10" s="13">
        <v>222</v>
      </c>
      <c r="E10" s="13">
        <v>72</v>
      </c>
      <c r="F10" s="13">
        <v>170</v>
      </c>
      <c r="G10" s="13">
        <v>120</v>
      </c>
      <c r="H10" s="13">
        <v>88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0">
        <f t="shared" si="0"/>
        <v>324</v>
      </c>
      <c r="P10" s="10">
        <f t="shared" si="0"/>
        <v>480</v>
      </c>
      <c r="Q10" s="10">
        <f t="shared" si="1"/>
        <v>804</v>
      </c>
    </row>
    <row r="11" spans="1:17" ht="12" customHeight="1">
      <c r="A11" s="8"/>
      <c r="B11" s="9" t="s">
        <v>10</v>
      </c>
      <c r="C11" s="10">
        <f t="shared" ref="C11:Q11" si="2">SUM(C7:C10)</f>
        <v>1767</v>
      </c>
      <c r="D11" s="10">
        <f t="shared" si="2"/>
        <v>1236</v>
      </c>
      <c r="E11" s="10">
        <f t="shared" si="2"/>
        <v>1384</v>
      </c>
      <c r="F11" s="10">
        <f t="shared" si="2"/>
        <v>628</v>
      </c>
      <c r="G11" s="10">
        <f t="shared" si="2"/>
        <v>1985</v>
      </c>
      <c r="H11" s="10">
        <f t="shared" si="2"/>
        <v>821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5136</v>
      </c>
      <c r="P11" s="10">
        <f t="shared" si="2"/>
        <v>2685</v>
      </c>
      <c r="Q11" s="10">
        <f t="shared" si="2"/>
        <v>7821</v>
      </c>
    </row>
    <row r="12" spans="1:17" ht="12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2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2" customHeight="1">
      <c r="A15" s="45" t="s">
        <v>2</v>
      </c>
      <c r="B15" s="33" t="s">
        <v>3</v>
      </c>
      <c r="C15" s="39" t="s">
        <v>18</v>
      </c>
      <c r="D15" s="40"/>
      <c r="E15" s="41" t="s">
        <v>19</v>
      </c>
      <c r="F15" s="42"/>
      <c r="G15" s="39" t="s">
        <v>20</v>
      </c>
      <c r="H15" s="40"/>
      <c r="I15" s="39" t="s">
        <v>21</v>
      </c>
      <c r="J15" s="40"/>
      <c r="K15" s="39" t="s">
        <v>22</v>
      </c>
      <c r="L15" s="40"/>
      <c r="M15" s="39" t="s">
        <v>23</v>
      </c>
      <c r="N15" s="40"/>
      <c r="O15" s="39" t="s">
        <v>10</v>
      </c>
      <c r="P15" s="40"/>
      <c r="Q15" s="31" t="s">
        <v>11</v>
      </c>
    </row>
    <row r="16" spans="1:17" ht="12" customHeight="1">
      <c r="A16" s="44"/>
      <c r="B16" s="34"/>
      <c r="C16" s="3" t="s">
        <v>12</v>
      </c>
      <c r="D16" s="4" t="s">
        <v>13</v>
      </c>
      <c r="E16" s="4" t="s">
        <v>12</v>
      </c>
      <c r="F16" s="4" t="s">
        <v>13</v>
      </c>
      <c r="G16" s="3" t="s">
        <v>12</v>
      </c>
      <c r="H16" s="4" t="s">
        <v>13</v>
      </c>
      <c r="I16" s="4" t="s">
        <v>12</v>
      </c>
      <c r="J16" s="4" t="s">
        <v>13</v>
      </c>
      <c r="K16" s="3" t="s">
        <v>12</v>
      </c>
      <c r="L16" s="4" t="s">
        <v>13</v>
      </c>
      <c r="M16" s="4" t="s">
        <v>12</v>
      </c>
      <c r="N16" s="4" t="s">
        <v>13</v>
      </c>
      <c r="O16" s="3" t="s">
        <v>12</v>
      </c>
      <c r="P16" s="4" t="s">
        <v>13</v>
      </c>
      <c r="Q16" s="32"/>
    </row>
    <row r="17" spans="1:17" ht="12" customHeight="1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5">
        <v>8</v>
      </c>
      <c r="I17" s="5">
        <v>9</v>
      </c>
      <c r="J17" s="5">
        <v>10</v>
      </c>
      <c r="K17" s="5">
        <v>11</v>
      </c>
      <c r="L17" s="5">
        <v>12</v>
      </c>
      <c r="M17" s="5">
        <v>13</v>
      </c>
      <c r="N17" s="5">
        <v>14</v>
      </c>
      <c r="O17" s="5">
        <v>15</v>
      </c>
      <c r="P17" s="5">
        <v>17</v>
      </c>
      <c r="Q17" s="5">
        <v>18</v>
      </c>
    </row>
    <row r="18" spans="1:17" ht="12" customHeight="1">
      <c r="A18" s="6">
        <v>1</v>
      </c>
      <c r="B18" s="7" t="s">
        <v>14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10">
        <f>C18+E18+G18+I18+K18+M18</f>
        <v>0</v>
      </c>
      <c r="P18" s="10">
        <f>D18+F18+H18+J18+L18+N18</f>
        <v>0</v>
      </c>
      <c r="Q18" s="10">
        <f>O18+P18</f>
        <v>0</v>
      </c>
    </row>
    <row r="19" spans="1:17" ht="12" customHeight="1">
      <c r="A19" s="6">
        <v>2</v>
      </c>
      <c r="B19" s="7" t="s">
        <v>15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10">
        <f t="shared" ref="O19:P21" si="3">C19+E19+G19+I19+K19+M19</f>
        <v>0</v>
      </c>
      <c r="P19" s="10">
        <f t="shared" si="3"/>
        <v>0</v>
      </c>
      <c r="Q19" s="10">
        <f t="shared" ref="Q19:Q21" si="4">O19+P19</f>
        <v>0</v>
      </c>
    </row>
    <row r="20" spans="1:17" ht="12" customHeight="1">
      <c r="A20" s="6">
        <v>3</v>
      </c>
      <c r="B20" s="7" t="s">
        <v>16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10">
        <f t="shared" si="3"/>
        <v>0</v>
      </c>
      <c r="P20" s="10">
        <f t="shared" si="3"/>
        <v>0</v>
      </c>
      <c r="Q20" s="10">
        <f t="shared" si="4"/>
        <v>0</v>
      </c>
    </row>
    <row r="21" spans="1:17" ht="12" customHeight="1">
      <c r="A21" s="6">
        <v>4</v>
      </c>
      <c r="B21" s="7" t="s">
        <v>17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10">
        <f t="shared" si="3"/>
        <v>0</v>
      </c>
      <c r="P21" s="10">
        <f t="shared" si="3"/>
        <v>0</v>
      </c>
      <c r="Q21" s="10">
        <f t="shared" si="4"/>
        <v>0</v>
      </c>
    </row>
    <row r="22" spans="1:17" ht="12" customHeight="1">
      <c r="A22" s="8"/>
      <c r="B22" s="9" t="s">
        <v>10</v>
      </c>
      <c r="C22" s="10">
        <f t="shared" ref="C22:Q22" si="5">SUM(C18:C21)</f>
        <v>0</v>
      </c>
      <c r="D22" s="10">
        <f t="shared" si="5"/>
        <v>0</v>
      </c>
      <c r="E22" s="10">
        <f t="shared" si="5"/>
        <v>0</v>
      </c>
      <c r="F22" s="10">
        <f t="shared" si="5"/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0</v>
      </c>
      <c r="L22" s="10">
        <f t="shared" si="5"/>
        <v>0</v>
      </c>
      <c r="M22" s="10">
        <f t="shared" si="5"/>
        <v>0</v>
      </c>
      <c r="N22" s="10">
        <f t="shared" si="5"/>
        <v>0</v>
      </c>
      <c r="O22" s="10">
        <f t="shared" si="5"/>
        <v>0</v>
      </c>
      <c r="P22" s="10">
        <f t="shared" si="5"/>
        <v>0</v>
      </c>
      <c r="Q22" s="10">
        <f t="shared" si="5"/>
        <v>0</v>
      </c>
    </row>
    <row r="23" spans="1:17" ht="12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2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</sheetData>
  <mergeCells count="24">
    <mergeCell ref="M15:N15"/>
    <mergeCell ref="O15:P15"/>
    <mergeCell ref="Q15:Q16"/>
    <mergeCell ref="A23:Q25"/>
    <mergeCell ref="O4:P4"/>
    <mergeCell ref="Q4:Q5"/>
    <mergeCell ref="A12:Q14"/>
    <mergeCell ref="A15:A16"/>
    <mergeCell ref="B15:B16"/>
    <mergeCell ref="C15:D15"/>
    <mergeCell ref="E15:F15"/>
    <mergeCell ref="G15:H15"/>
    <mergeCell ref="I15:J15"/>
    <mergeCell ref="K15:L15"/>
    <mergeCell ref="A1:Q1"/>
    <mergeCell ref="A3:Q3"/>
    <mergeCell ref="A4:A5"/>
    <mergeCell ref="B4:B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4302-8D02-4206-A487-31E2CEEDD25B}">
  <dimension ref="A1:Q28"/>
  <sheetViews>
    <sheetView topLeftCell="A4" workbookViewId="0">
      <selection activeCell="G11" sqref="G11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25</v>
      </c>
      <c r="C7" s="13">
        <v>145</v>
      </c>
      <c r="D7" s="8">
        <v>0</v>
      </c>
      <c r="E7" s="13">
        <v>0</v>
      </c>
      <c r="F7" s="15">
        <v>0</v>
      </c>
      <c r="G7" s="13">
        <v>0</v>
      </c>
      <c r="H7" s="15">
        <v>0</v>
      </c>
      <c r="I7" s="13">
        <v>0</v>
      </c>
      <c r="J7" s="15">
        <v>0</v>
      </c>
      <c r="K7" s="13">
        <v>0</v>
      </c>
      <c r="L7" s="15">
        <v>0</v>
      </c>
      <c r="M7" s="14">
        <v>0</v>
      </c>
      <c r="N7" s="14">
        <v>0</v>
      </c>
      <c r="O7" s="10">
        <f>C7+E7+G7+I7+K7+M7</f>
        <v>145</v>
      </c>
      <c r="P7" s="15">
        <f>F7+D7+H7+J7+L7+N7</f>
        <v>0</v>
      </c>
      <c r="Q7" s="10">
        <f>O7+P7</f>
        <v>145</v>
      </c>
    </row>
    <row r="8" spans="1:17" ht="12" customHeight="1">
      <c r="A8" s="6">
        <v>2</v>
      </c>
      <c r="B8" s="7" t="s">
        <v>26</v>
      </c>
      <c r="C8" s="13">
        <v>0</v>
      </c>
      <c r="D8" s="8">
        <v>0</v>
      </c>
      <c r="E8" s="13">
        <v>0</v>
      </c>
      <c r="F8" s="15">
        <v>0</v>
      </c>
      <c r="G8" s="13">
        <v>0</v>
      </c>
      <c r="H8" s="15">
        <v>0</v>
      </c>
      <c r="I8" s="13">
        <v>0</v>
      </c>
      <c r="J8" s="15">
        <v>0</v>
      </c>
      <c r="K8" s="13">
        <v>0</v>
      </c>
      <c r="L8" s="15">
        <v>0</v>
      </c>
      <c r="M8" s="14">
        <v>0</v>
      </c>
      <c r="N8" s="14">
        <v>0</v>
      </c>
      <c r="O8" s="10">
        <f t="shared" ref="O8:O13" si="0">C8+E8+G8+I8+K8+M8</f>
        <v>0</v>
      </c>
      <c r="P8" s="15">
        <f t="shared" ref="P8:P13" si="1">F8+D8+H8+J8+L8+N8</f>
        <v>0</v>
      </c>
      <c r="Q8" s="10">
        <f t="shared" ref="Q8:Q13" si="2">O8+P8</f>
        <v>0</v>
      </c>
    </row>
    <row r="9" spans="1:17" ht="12" customHeight="1">
      <c r="A9" s="6">
        <v>3</v>
      </c>
      <c r="B9" s="7" t="s">
        <v>27</v>
      </c>
      <c r="C9" s="13">
        <v>0</v>
      </c>
      <c r="D9" s="8">
        <v>0</v>
      </c>
      <c r="E9" s="13">
        <v>0</v>
      </c>
      <c r="F9" s="15">
        <v>0</v>
      </c>
      <c r="G9" s="13">
        <v>0</v>
      </c>
      <c r="H9" s="15">
        <v>0</v>
      </c>
      <c r="I9" s="13">
        <v>0</v>
      </c>
      <c r="J9" s="15">
        <v>0</v>
      </c>
      <c r="K9" s="13">
        <v>0</v>
      </c>
      <c r="L9" s="15">
        <v>0</v>
      </c>
      <c r="M9" s="14">
        <v>0</v>
      </c>
      <c r="N9" s="14">
        <v>0</v>
      </c>
      <c r="O9" s="10">
        <f t="shared" si="0"/>
        <v>0</v>
      </c>
      <c r="P9" s="15">
        <f t="shared" si="1"/>
        <v>0</v>
      </c>
      <c r="Q9" s="10">
        <f t="shared" si="2"/>
        <v>0</v>
      </c>
    </row>
    <row r="10" spans="1:17" ht="12" customHeight="1">
      <c r="A10" s="6">
        <v>4</v>
      </c>
      <c r="B10" s="7" t="s">
        <v>28</v>
      </c>
      <c r="C10" s="13">
        <v>69</v>
      </c>
      <c r="D10" s="8">
        <f>330-69</f>
        <v>261</v>
      </c>
      <c r="E10" s="13">
        <v>18</v>
      </c>
      <c r="F10" s="15">
        <v>202</v>
      </c>
      <c r="G10" s="13">
        <v>53</v>
      </c>
      <c r="H10" s="15">
        <v>175</v>
      </c>
      <c r="I10" s="13">
        <v>0</v>
      </c>
      <c r="J10" s="15">
        <v>0</v>
      </c>
      <c r="K10" s="13">
        <v>0</v>
      </c>
      <c r="L10" s="15">
        <v>0</v>
      </c>
      <c r="M10" s="14">
        <v>0</v>
      </c>
      <c r="N10" s="14">
        <v>0</v>
      </c>
      <c r="O10" s="10">
        <f t="shared" si="0"/>
        <v>140</v>
      </c>
      <c r="P10" s="15">
        <f t="shared" si="1"/>
        <v>638</v>
      </c>
      <c r="Q10" s="10">
        <f t="shared" si="2"/>
        <v>778</v>
      </c>
    </row>
    <row r="11" spans="1:17" ht="12" customHeight="1">
      <c r="A11" s="6">
        <v>5</v>
      </c>
      <c r="B11" s="7" t="s">
        <v>29</v>
      </c>
      <c r="C11" s="13">
        <v>55</v>
      </c>
      <c r="D11" s="8">
        <v>391</v>
      </c>
      <c r="E11" s="13">
        <v>0</v>
      </c>
      <c r="F11" s="15">
        <v>0</v>
      </c>
      <c r="G11" s="13">
        <v>0</v>
      </c>
      <c r="H11" s="15">
        <v>0</v>
      </c>
      <c r="I11" s="13">
        <v>0</v>
      </c>
      <c r="J11" s="15">
        <v>0</v>
      </c>
      <c r="K11" s="13">
        <v>0</v>
      </c>
      <c r="L11" s="15">
        <v>0</v>
      </c>
      <c r="M11" s="14">
        <v>0</v>
      </c>
      <c r="N11" s="14">
        <v>0</v>
      </c>
      <c r="O11" s="10">
        <f t="shared" si="0"/>
        <v>55</v>
      </c>
      <c r="P11" s="15">
        <f t="shared" si="1"/>
        <v>391</v>
      </c>
      <c r="Q11" s="10">
        <f t="shared" si="2"/>
        <v>446</v>
      </c>
    </row>
    <row r="12" spans="1:17" ht="12" customHeight="1">
      <c r="A12" s="6">
        <v>6</v>
      </c>
      <c r="B12" s="7" t="s">
        <v>30</v>
      </c>
      <c r="C12" s="13">
        <v>168</v>
      </c>
      <c r="D12" s="8">
        <v>282</v>
      </c>
      <c r="E12" s="13">
        <v>0</v>
      </c>
      <c r="F12" s="15">
        <v>0</v>
      </c>
      <c r="G12" s="13">
        <v>0</v>
      </c>
      <c r="H12" s="15">
        <v>0</v>
      </c>
      <c r="I12" s="13">
        <v>0</v>
      </c>
      <c r="J12" s="15">
        <v>0</v>
      </c>
      <c r="K12" s="13">
        <v>0</v>
      </c>
      <c r="L12" s="15">
        <v>0</v>
      </c>
      <c r="M12" s="14">
        <v>0</v>
      </c>
      <c r="N12" s="14">
        <v>0</v>
      </c>
      <c r="O12" s="10">
        <f t="shared" si="0"/>
        <v>168</v>
      </c>
      <c r="P12" s="15">
        <f t="shared" si="1"/>
        <v>282</v>
      </c>
      <c r="Q12" s="10">
        <f t="shared" si="2"/>
        <v>450</v>
      </c>
    </row>
    <row r="13" spans="1:17" ht="12" customHeight="1">
      <c r="A13" s="6">
        <v>7</v>
      </c>
      <c r="B13" s="7" t="s">
        <v>31</v>
      </c>
      <c r="C13" s="13">
        <v>0</v>
      </c>
      <c r="D13" s="8">
        <v>128</v>
      </c>
      <c r="E13" s="13">
        <v>0</v>
      </c>
      <c r="F13" s="15">
        <v>80</v>
      </c>
      <c r="G13" s="13">
        <v>0</v>
      </c>
      <c r="H13" s="15">
        <v>0</v>
      </c>
      <c r="I13" s="13">
        <v>0</v>
      </c>
      <c r="J13" s="15">
        <v>0</v>
      </c>
      <c r="K13" s="13">
        <v>0</v>
      </c>
      <c r="L13" s="15">
        <v>0</v>
      </c>
      <c r="M13" s="14">
        <v>0</v>
      </c>
      <c r="N13" s="14">
        <v>0</v>
      </c>
      <c r="O13" s="10">
        <f t="shared" si="0"/>
        <v>0</v>
      </c>
      <c r="P13" s="15">
        <f t="shared" si="1"/>
        <v>208</v>
      </c>
      <c r="Q13" s="10">
        <f t="shared" si="2"/>
        <v>208</v>
      </c>
    </row>
    <row r="14" spans="1:17" ht="12" customHeight="1">
      <c r="A14" s="8"/>
      <c r="B14" s="9" t="s">
        <v>10</v>
      </c>
      <c r="C14" s="10">
        <f>SUM(C7:C13)</f>
        <v>437</v>
      </c>
      <c r="D14" s="10">
        <f>SUM(D7:D13)</f>
        <v>1062</v>
      </c>
      <c r="E14" s="10">
        <f t="shared" ref="E14:Q14" si="3">SUM(E7:E13)</f>
        <v>18</v>
      </c>
      <c r="F14" s="10">
        <f t="shared" si="3"/>
        <v>282</v>
      </c>
      <c r="G14" s="10">
        <f t="shared" si="3"/>
        <v>53</v>
      </c>
      <c r="H14" s="10">
        <f t="shared" si="3"/>
        <v>175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0</v>
      </c>
      <c r="N14" s="10">
        <f t="shared" si="3"/>
        <v>0</v>
      </c>
      <c r="O14" s="10">
        <f t="shared" si="3"/>
        <v>508</v>
      </c>
      <c r="P14" s="10">
        <f t="shared" si="3"/>
        <v>1519</v>
      </c>
      <c r="Q14" s="10">
        <f t="shared" si="3"/>
        <v>2027</v>
      </c>
    </row>
    <row r="15" spans="1:17" ht="12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2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ht="12" customHeight="1">
      <c r="A18" s="45" t="s">
        <v>2</v>
      </c>
      <c r="B18" s="33" t="s">
        <v>3</v>
      </c>
      <c r="C18" s="39" t="s">
        <v>18</v>
      </c>
      <c r="D18" s="40"/>
      <c r="E18" s="41" t="s">
        <v>19</v>
      </c>
      <c r="F18" s="42"/>
      <c r="G18" s="39" t="s">
        <v>20</v>
      </c>
      <c r="H18" s="40"/>
      <c r="I18" s="39" t="s">
        <v>21</v>
      </c>
      <c r="J18" s="40"/>
      <c r="K18" s="39" t="s">
        <v>22</v>
      </c>
      <c r="L18" s="40"/>
      <c r="M18" s="39" t="s">
        <v>23</v>
      </c>
      <c r="N18" s="40"/>
      <c r="O18" s="39" t="s">
        <v>10</v>
      </c>
      <c r="P18" s="40"/>
      <c r="Q18" s="31" t="s">
        <v>11</v>
      </c>
    </row>
    <row r="19" spans="1:17" ht="12" customHeight="1">
      <c r="A19" s="44"/>
      <c r="B19" s="34"/>
      <c r="C19" s="3" t="s">
        <v>12</v>
      </c>
      <c r="D19" s="4" t="s">
        <v>13</v>
      </c>
      <c r="E19" s="4" t="s">
        <v>12</v>
      </c>
      <c r="F19" s="4" t="s">
        <v>13</v>
      </c>
      <c r="G19" s="3" t="s">
        <v>12</v>
      </c>
      <c r="H19" s="4" t="s">
        <v>13</v>
      </c>
      <c r="I19" s="4" t="s">
        <v>12</v>
      </c>
      <c r="J19" s="4" t="s">
        <v>13</v>
      </c>
      <c r="K19" s="3" t="s">
        <v>12</v>
      </c>
      <c r="L19" s="4" t="s">
        <v>13</v>
      </c>
      <c r="M19" s="4" t="s">
        <v>12</v>
      </c>
      <c r="N19" s="4" t="s">
        <v>13</v>
      </c>
      <c r="O19" s="3" t="s">
        <v>12</v>
      </c>
      <c r="P19" s="4" t="s">
        <v>13</v>
      </c>
      <c r="Q19" s="32"/>
    </row>
    <row r="20" spans="1:17" ht="12" customHeight="1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  <c r="N20" s="5">
        <v>14</v>
      </c>
      <c r="O20" s="5">
        <v>15</v>
      </c>
      <c r="P20" s="5">
        <v>17</v>
      </c>
      <c r="Q20" s="5">
        <v>18</v>
      </c>
    </row>
    <row r="21" spans="1:17" ht="12" customHeight="1">
      <c r="A21" s="6">
        <v>1</v>
      </c>
      <c r="B21" s="7" t="s">
        <v>25</v>
      </c>
      <c r="C21" s="13">
        <v>0</v>
      </c>
      <c r="D21" s="8">
        <v>0</v>
      </c>
      <c r="E21" s="13">
        <v>0</v>
      </c>
      <c r="F21" s="15">
        <v>0</v>
      </c>
      <c r="G21" s="13">
        <v>0</v>
      </c>
      <c r="H21" s="15">
        <v>0</v>
      </c>
      <c r="I21" s="13">
        <v>0</v>
      </c>
      <c r="J21" s="15">
        <v>0</v>
      </c>
      <c r="K21" s="13">
        <v>0</v>
      </c>
      <c r="L21" s="15">
        <v>0</v>
      </c>
      <c r="M21" s="14">
        <v>0</v>
      </c>
      <c r="N21" s="14">
        <v>0</v>
      </c>
      <c r="O21" s="10">
        <f>C21+E21+G21+I21+K21+M21</f>
        <v>0</v>
      </c>
      <c r="P21" s="15">
        <f>F21+D21+H21+J21+L21+N21</f>
        <v>0</v>
      </c>
      <c r="Q21" s="10">
        <f>O21+P21</f>
        <v>0</v>
      </c>
    </row>
    <row r="22" spans="1:17" ht="12" customHeight="1">
      <c r="A22" s="6">
        <v>2</v>
      </c>
      <c r="B22" s="7" t="s">
        <v>26</v>
      </c>
      <c r="C22" s="13">
        <v>0</v>
      </c>
      <c r="D22" s="8">
        <v>0</v>
      </c>
      <c r="E22" s="13">
        <v>0</v>
      </c>
      <c r="F22" s="15">
        <v>0</v>
      </c>
      <c r="G22" s="13">
        <v>0</v>
      </c>
      <c r="H22" s="15">
        <v>0</v>
      </c>
      <c r="I22" s="13">
        <v>0</v>
      </c>
      <c r="J22" s="15">
        <v>0</v>
      </c>
      <c r="K22" s="13">
        <v>0</v>
      </c>
      <c r="L22" s="15">
        <v>0</v>
      </c>
      <c r="M22" s="14">
        <v>0</v>
      </c>
      <c r="N22" s="14">
        <v>0</v>
      </c>
      <c r="O22" s="10">
        <f t="shared" ref="O22:O27" si="4">C22+E22+G22+I22+K22+M22</f>
        <v>0</v>
      </c>
      <c r="P22" s="15">
        <f t="shared" ref="P22:P27" si="5">F22+D22+H22+J22+L22+N22</f>
        <v>0</v>
      </c>
      <c r="Q22" s="10">
        <f t="shared" ref="Q22:Q27" si="6">O22+P22</f>
        <v>0</v>
      </c>
    </row>
    <row r="23" spans="1:17" ht="12" customHeight="1">
      <c r="A23" s="6">
        <v>3</v>
      </c>
      <c r="B23" s="7" t="s">
        <v>27</v>
      </c>
      <c r="C23" s="13">
        <v>0</v>
      </c>
      <c r="D23" s="8">
        <v>0</v>
      </c>
      <c r="E23" s="13">
        <v>0</v>
      </c>
      <c r="F23" s="15">
        <v>0</v>
      </c>
      <c r="G23" s="13">
        <v>0</v>
      </c>
      <c r="H23" s="15">
        <v>0</v>
      </c>
      <c r="I23" s="13">
        <v>0</v>
      </c>
      <c r="J23" s="15">
        <v>0</v>
      </c>
      <c r="K23" s="13">
        <v>0</v>
      </c>
      <c r="L23" s="15">
        <v>0</v>
      </c>
      <c r="M23" s="14">
        <v>0</v>
      </c>
      <c r="N23" s="14">
        <v>0</v>
      </c>
      <c r="O23" s="10">
        <f t="shared" si="4"/>
        <v>0</v>
      </c>
      <c r="P23" s="15">
        <f t="shared" si="5"/>
        <v>0</v>
      </c>
      <c r="Q23" s="10">
        <f t="shared" si="6"/>
        <v>0</v>
      </c>
    </row>
    <row r="24" spans="1:17" ht="12" customHeight="1">
      <c r="A24" s="6">
        <v>4</v>
      </c>
      <c r="B24" s="7" t="s">
        <v>28</v>
      </c>
      <c r="C24" s="13">
        <v>0</v>
      </c>
      <c r="D24" s="8">
        <v>0</v>
      </c>
      <c r="E24" s="13">
        <v>0</v>
      </c>
      <c r="F24" s="15">
        <v>0</v>
      </c>
      <c r="G24" s="13">
        <v>0</v>
      </c>
      <c r="H24" s="15">
        <v>0</v>
      </c>
      <c r="I24" s="13">
        <v>0</v>
      </c>
      <c r="J24" s="15">
        <v>0</v>
      </c>
      <c r="K24" s="13">
        <v>0</v>
      </c>
      <c r="L24" s="15">
        <v>0</v>
      </c>
      <c r="M24" s="14">
        <v>0</v>
      </c>
      <c r="N24" s="14">
        <v>0</v>
      </c>
      <c r="O24" s="10">
        <f t="shared" si="4"/>
        <v>0</v>
      </c>
      <c r="P24" s="15">
        <f t="shared" si="5"/>
        <v>0</v>
      </c>
      <c r="Q24" s="10">
        <f t="shared" si="6"/>
        <v>0</v>
      </c>
    </row>
    <row r="25" spans="1:17" ht="12" customHeight="1">
      <c r="A25" s="6">
        <v>5</v>
      </c>
      <c r="B25" s="7" t="s">
        <v>29</v>
      </c>
      <c r="C25" s="13">
        <v>0</v>
      </c>
      <c r="D25" s="8">
        <v>0</v>
      </c>
      <c r="E25" s="13">
        <v>0</v>
      </c>
      <c r="F25" s="15">
        <v>0</v>
      </c>
      <c r="G25" s="13">
        <v>0</v>
      </c>
      <c r="H25" s="15">
        <v>0</v>
      </c>
      <c r="I25" s="13">
        <v>0</v>
      </c>
      <c r="J25" s="15">
        <v>0</v>
      </c>
      <c r="K25" s="13">
        <v>0</v>
      </c>
      <c r="L25" s="15">
        <v>0</v>
      </c>
      <c r="M25" s="14">
        <v>0</v>
      </c>
      <c r="N25" s="14">
        <v>0</v>
      </c>
      <c r="O25" s="10">
        <f t="shared" si="4"/>
        <v>0</v>
      </c>
      <c r="P25" s="15">
        <f t="shared" si="5"/>
        <v>0</v>
      </c>
      <c r="Q25" s="10">
        <f t="shared" si="6"/>
        <v>0</v>
      </c>
    </row>
    <row r="26" spans="1:17" ht="12" customHeight="1">
      <c r="A26" s="6">
        <v>6</v>
      </c>
      <c r="B26" s="7" t="s">
        <v>30</v>
      </c>
      <c r="C26" s="13">
        <v>0</v>
      </c>
      <c r="D26" s="8">
        <v>0</v>
      </c>
      <c r="E26" s="13">
        <v>0</v>
      </c>
      <c r="F26" s="15">
        <v>0</v>
      </c>
      <c r="G26" s="13">
        <v>0</v>
      </c>
      <c r="H26" s="15">
        <v>0</v>
      </c>
      <c r="I26" s="13">
        <v>0</v>
      </c>
      <c r="J26" s="15">
        <v>0</v>
      </c>
      <c r="K26" s="13">
        <v>0</v>
      </c>
      <c r="L26" s="15">
        <v>0</v>
      </c>
      <c r="M26" s="14">
        <v>0</v>
      </c>
      <c r="N26" s="14">
        <v>0</v>
      </c>
      <c r="O26" s="10">
        <f t="shared" si="4"/>
        <v>0</v>
      </c>
      <c r="P26" s="15">
        <f t="shared" si="5"/>
        <v>0</v>
      </c>
      <c r="Q26" s="10">
        <f t="shared" si="6"/>
        <v>0</v>
      </c>
    </row>
    <row r="27" spans="1:17" ht="12" customHeight="1">
      <c r="A27" s="6">
        <v>7</v>
      </c>
      <c r="B27" s="7" t="s">
        <v>31</v>
      </c>
      <c r="C27" s="13">
        <v>0</v>
      </c>
      <c r="D27" s="8">
        <v>0</v>
      </c>
      <c r="E27" s="13">
        <v>0</v>
      </c>
      <c r="F27" s="15">
        <v>0</v>
      </c>
      <c r="G27" s="13">
        <v>0</v>
      </c>
      <c r="H27" s="15">
        <v>0</v>
      </c>
      <c r="I27" s="13">
        <v>0</v>
      </c>
      <c r="J27" s="15">
        <v>0</v>
      </c>
      <c r="K27" s="13">
        <v>0</v>
      </c>
      <c r="L27" s="15">
        <v>0</v>
      </c>
      <c r="M27" s="14">
        <v>0</v>
      </c>
      <c r="N27" s="14">
        <v>0</v>
      </c>
      <c r="O27" s="10">
        <f t="shared" si="4"/>
        <v>0</v>
      </c>
      <c r="P27" s="15">
        <f t="shared" si="5"/>
        <v>0</v>
      </c>
      <c r="Q27" s="10">
        <f t="shared" si="6"/>
        <v>0</v>
      </c>
    </row>
    <row r="28" spans="1:17" ht="12" customHeight="1">
      <c r="A28" s="8"/>
      <c r="B28" s="9" t="s">
        <v>10</v>
      </c>
      <c r="C28" s="10">
        <f>SUM(C21:C27)</f>
        <v>0</v>
      </c>
      <c r="D28" s="10">
        <f>SUM(D21:D27)</f>
        <v>0</v>
      </c>
      <c r="E28" s="10">
        <f t="shared" ref="E28:Q28" si="7">SUM(E21:E27)</f>
        <v>0</v>
      </c>
      <c r="F28" s="10">
        <f t="shared" si="7"/>
        <v>0</v>
      </c>
      <c r="G28" s="10">
        <f t="shared" si="7"/>
        <v>0</v>
      </c>
      <c r="H28" s="10">
        <f t="shared" si="7"/>
        <v>0</v>
      </c>
      <c r="I28" s="10">
        <f t="shared" si="7"/>
        <v>0</v>
      </c>
      <c r="J28" s="10">
        <f t="shared" si="7"/>
        <v>0</v>
      </c>
      <c r="K28" s="10">
        <f t="shared" si="7"/>
        <v>0</v>
      </c>
      <c r="L28" s="10">
        <f t="shared" si="7"/>
        <v>0</v>
      </c>
      <c r="M28" s="10">
        <f t="shared" si="7"/>
        <v>0</v>
      </c>
      <c r="N28" s="10">
        <f t="shared" si="7"/>
        <v>0</v>
      </c>
      <c r="O28" s="10">
        <f t="shared" si="7"/>
        <v>0</v>
      </c>
      <c r="P28" s="10">
        <f t="shared" si="7"/>
        <v>0</v>
      </c>
      <c r="Q28" s="10">
        <f t="shared" si="7"/>
        <v>0</v>
      </c>
    </row>
  </sheetData>
  <mergeCells count="23">
    <mergeCell ref="K18:L18"/>
    <mergeCell ref="M18:N18"/>
    <mergeCell ref="O18:P18"/>
    <mergeCell ref="Q18:Q19"/>
    <mergeCell ref="A18:A19"/>
    <mergeCell ref="B18:B19"/>
    <mergeCell ref="C18:D18"/>
    <mergeCell ref="E18:F18"/>
    <mergeCell ref="G18:H18"/>
    <mergeCell ref="I18:J18"/>
    <mergeCell ref="A1:Q1"/>
    <mergeCell ref="A15:Q17"/>
    <mergeCell ref="A3:Q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Q5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7134-D0D1-4F00-8BA3-C2D34A4B2ECA}">
  <dimension ref="A1:Q17"/>
  <sheetViews>
    <sheetView workbookViewId="0">
      <selection activeCell="H8" sqref="H8"/>
    </sheetView>
  </sheetViews>
  <sheetFormatPr defaultColWidth="9.33203125" defaultRowHeight="12.75"/>
  <cols>
    <col min="1" max="1" width="4" style="16" customWidth="1"/>
    <col min="2" max="2" width="24.5" style="16" customWidth="1"/>
    <col min="3" max="3" width="11.83203125" style="16" customWidth="1"/>
    <col min="4" max="4" width="10.83203125" style="16" customWidth="1"/>
    <col min="5" max="6" width="10.5" style="16" customWidth="1"/>
    <col min="7" max="7" width="11.83203125" style="16" customWidth="1"/>
    <col min="8" max="8" width="10.1640625" style="16" customWidth="1"/>
    <col min="9" max="9" width="10.5" style="16" customWidth="1"/>
    <col min="10" max="10" width="10.83203125" style="16" customWidth="1"/>
    <col min="11" max="12" width="11.1640625" style="16" customWidth="1"/>
    <col min="13" max="13" width="10.1640625" style="16" customWidth="1"/>
    <col min="14" max="14" width="9.83203125" style="16" customWidth="1"/>
    <col min="15" max="15" width="10.83203125" style="16" customWidth="1"/>
    <col min="16" max="16" width="10.5" style="16" customWidth="1"/>
    <col min="17" max="17" width="11.1640625" style="16" customWidth="1"/>
    <col min="18" max="16384" width="9.33203125" style="16"/>
  </cols>
  <sheetData>
    <row r="1" spans="1:17" ht="36.200000000000003" customHeight="1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3" spans="1:17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2" customHeight="1">
      <c r="A4" s="72" t="s">
        <v>2</v>
      </c>
      <c r="B4" s="73" t="s">
        <v>3</v>
      </c>
      <c r="C4" s="66" t="s">
        <v>4</v>
      </c>
      <c r="D4" s="67"/>
      <c r="E4" s="74" t="s">
        <v>5</v>
      </c>
      <c r="F4" s="75"/>
      <c r="G4" s="66" t="s">
        <v>6</v>
      </c>
      <c r="H4" s="67"/>
      <c r="I4" s="66" t="s">
        <v>7</v>
      </c>
      <c r="J4" s="67"/>
      <c r="K4" s="66" t="s">
        <v>8</v>
      </c>
      <c r="L4" s="67"/>
      <c r="M4" s="66" t="s">
        <v>9</v>
      </c>
      <c r="N4" s="67"/>
      <c r="O4" s="66" t="s">
        <v>10</v>
      </c>
      <c r="P4" s="67"/>
      <c r="Q4" s="68" t="s">
        <v>11</v>
      </c>
    </row>
    <row r="5" spans="1:17" ht="12" customHeight="1">
      <c r="A5" s="59"/>
      <c r="B5" s="61"/>
      <c r="C5" s="17" t="s">
        <v>12</v>
      </c>
      <c r="D5" s="18" t="s">
        <v>13</v>
      </c>
      <c r="E5" s="18" t="s">
        <v>12</v>
      </c>
      <c r="F5" s="18" t="s">
        <v>13</v>
      </c>
      <c r="G5" s="17" t="s">
        <v>12</v>
      </c>
      <c r="H5" s="18" t="s">
        <v>13</v>
      </c>
      <c r="I5" s="18" t="s">
        <v>12</v>
      </c>
      <c r="J5" s="18" t="s">
        <v>13</v>
      </c>
      <c r="K5" s="17" t="s">
        <v>12</v>
      </c>
      <c r="L5" s="18" t="s">
        <v>13</v>
      </c>
      <c r="M5" s="18" t="s">
        <v>12</v>
      </c>
      <c r="N5" s="18" t="s">
        <v>13</v>
      </c>
      <c r="O5" s="17" t="s">
        <v>12</v>
      </c>
      <c r="P5" s="18" t="s">
        <v>13</v>
      </c>
      <c r="Q5" s="69"/>
    </row>
    <row r="6" spans="1:17" ht="12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17</v>
      </c>
      <c r="Q6" s="19">
        <v>18</v>
      </c>
    </row>
    <row r="7" spans="1:17" ht="12" customHeight="1">
      <c r="A7" s="20">
        <v>1</v>
      </c>
      <c r="B7" s="21" t="s">
        <v>33</v>
      </c>
      <c r="C7" s="22">
        <v>142</v>
      </c>
      <c r="D7" s="22">
        <f>702-142</f>
        <v>560</v>
      </c>
      <c r="E7" s="22">
        <v>141</v>
      </c>
      <c r="F7" s="22">
        <f>528-141</f>
        <v>387</v>
      </c>
      <c r="G7" s="22">
        <v>428</v>
      </c>
      <c r="H7" s="22">
        <f>824-428</f>
        <v>396</v>
      </c>
      <c r="I7" s="23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4">
        <f>C7+E7+G7+I7+K7+M7</f>
        <v>711</v>
      </c>
      <c r="P7" s="24">
        <f>D7+F7+H7+J7+L7+N7</f>
        <v>1343</v>
      </c>
      <c r="Q7" s="24">
        <f>O7+P7</f>
        <v>2054</v>
      </c>
    </row>
    <row r="8" spans="1:17" ht="12" customHeight="1">
      <c r="A8" s="20">
        <v>2</v>
      </c>
      <c r="B8" s="21" t="s">
        <v>34</v>
      </c>
      <c r="C8" s="23">
        <v>0</v>
      </c>
      <c r="D8" s="22">
        <v>0</v>
      </c>
      <c r="E8" s="23">
        <v>0</v>
      </c>
      <c r="F8" s="22">
        <v>0</v>
      </c>
      <c r="G8" s="23">
        <v>0</v>
      </c>
      <c r="H8" s="22">
        <v>0</v>
      </c>
      <c r="I8" s="23">
        <v>0</v>
      </c>
      <c r="J8" s="22">
        <v>0</v>
      </c>
      <c r="K8" s="23">
        <v>0</v>
      </c>
      <c r="L8" s="22">
        <v>0</v>
      </c>
      <c r="M8" s="23">
        <v>0</v>
      </c>
      <c r="N8" s="22">
        <v>0</v>
      </c>
      <c r="O8" s="24">
        <f>C8+E8+G8+I8+K8+M8</f>
        <v>0</v>
      </c>
      <c r="P8" s="24">
        <f>D8+F8+H8+J8+L8+N8</f>
        <v>0</v>
      </c>
      <c r="Q8" s="24">
        <f>O8+P8</f>
        <v>0</v>
      </c>
    </row>
    <row r="9" spans="1:17" ht="12" customHeight="1">
      <c r="A9" s="23"/>
      <c r="B9" s="25" t="s">
        <v>10</v>
      </c>
      <c r="C9" s="24">
        <f>SUM(C7:C8)</f>
        <v>142</v>
      </c>
      <c r="D9" s="24">
        <f t="shared" ref="D9:Q9" si="0">SUM(D7:D8)</f>
        <v>560</v>
      </c>
      <c r="E9" s="24">
        <f t="shared" si="0"/>
        <v>141</v>
      </c>
      <c r="F9" s="24">
        <f t="shared" si="0"/>
        <v>387</v>
      </c>
      <c r="G9" s="24">
        <f t="shared" si="0"/>
        <v>428</v>
      </c>
      <c r="H9" s="24">
        <f t="shared" si="0"/>
        <v>396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24">
        <f t="shared" si="0"/>
        <v>0</v>
      </c>
      <c r="M9" s="24">
        <f t="shared" si="0"/>
        <v>0</v>
      </c>
      <c r="N9" s="24">
        <f t="shared" si="0"/>
        <v>0</v>
      </c>
      <c r="O9" s="24">
        <f t="shared" si="0"/>
        <v>711</v>
      </c>
      <c r="P9" s="24">
        <f t="shared" si="0"/>
        <v>1343</v>
      </c>
      <c r="Q9" s="24">
        <f t="shared" si="0"/>
        <v>2054</v>
      </c>
    </row>
    <row r="10" spans="1:17" ht="12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 ht="12" customHeight="1">
      <c r="A12" s="58" t="s">
        <v>2</v>
      </c>
      <c r="B12" s="60" t="s">
        <v>3</v>
      </c>
      <c r="C12" s="62" t="s">
        <v>18</v>
      </c>
      <c r="D12" s="63"/>
      <c r="E12" s="64" t="s">
        <v>19</v>
      </c>
      <c r="F12" s="65"/>
      <c r="G12" s="62" t="s">
        <v>20</v>
      </c>
      <c r="H12" s="63"/>
      <c r="I12" s="62" t="s">
        <v>21</v>
      </c>
      <c r="J12" s="63"/>
      <c r="K12" s="62" t="s">
        <v>22</v>
      </c>
      <c r="L12" s="63"/>
      <c r="M12" s="62" t="s">
        <v>23</v>
      </c>
      <c r="N12" s="63"/>
      <c r="O12" s="62" t="s">
        <v>10</v>
      </c>
      <c r="P12" s="63"/>
      <c r="Q12" s="76" t="s">
        <v>11</v>
      </c>
    </row>
    <row r="13" spans="1:17" ht="12" customHeight="1">
      <c r="A13" s="59"/>
      <c r="B13" s="61"/>
      <c r="C13" s="17" t="s">
        <v>12</v>
      </c>
      <c r="D13" s="18" t="s">
        <v>13</v>
      </c>
      <c r="E13" s="18" t="s">
        <v>12</v>
      </c>
      <c r="F13" s="18" t="s">
        <v>13</v>
      </c>
      <c r="G13" s="17" t="s">
        <v>12</v>
      </c>
      <c r="H13" s="18" t="s">
        <v>13</v>
      </c>
      <c r="I13" s="18" t="s">
        <v>12</v>
      </c>
      <c r="J13" s="18" t="s">
        <v>13</v>
      </c>
      <c r="K13" s="17" t="s">
        <v>12</v>
      </c>
      <c r="L13" s="18" t="s">
        <v>13</v>
      </c>
      <c r="M13" s="18" t="s">
        <v>12</v>
      </c>
      <c r="N13" s="18" t="s">
        <v>13</v>
      </c>
      <c r="O13" s="17" t="s">
        <v>12</v>
      </c>
      <c r="P13" s="18" t="s">
        <v>13</v>
      </c>
      <c r="Q13" s="69"/>
    </row>
    <row r="14" spans="1:17" ht="12" customHeight="1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19">
        <v>17</v>
      </c>
      <c r="Q14" s="19">
        <v>18</v>
      </c>
    </row>
    <row r="15" spans="1:17" ht="12" customHeight="1">
      <c r="A15" s="20">
        <v>1</v>
      </c>
      <c r="B15" s="21" t="s">
        <v>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3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4">
        <f>C15+E15+G15+I15+K15+M15</f>
        <v>0</v>
      </c>
      <c r="P15" s="24">
        <f>D15+F15+H15+J15+L15+N15</f>
        <v>0</v>
      </c>
      <c r="Q15" s="24">
        <f>O15+P15</f>
        <v>0</v>
      </c>
    </row>
    <row r="16" spans="1:17" ht="12" customHeight="1">
      <c r="A16" s="20">
        <v>2</v>
      </c>
      <c r="B16" s="21" t="s">
        <v>34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4">
        <f>C16+E16+G16+I16+K16+M16</f>
        <v>0</v>
      </c>
      <c r="P16" s="24">
        <f>D16+F16+H16+J16+L16+N16</f>
        <v>0</v>
      </c>
      <c r="Q16" s="24">
        <f>O16+P16</f>
        <v>0</v>
      </c>
    </row>
    <row r="17" spans="1:17" ht="12" customHeight="1">
      <c r="A17" s="23"/>
      <c r="B17" s="25" t="s">
        <v>10</v>
      </c>
      <c r="C17" s="24">
        <f>SUM(C15:C16)</f>
        <v>0</v>
      </c>
      <c r="D17" s="24">
        <f t="shared" ref="D17:Q17" si="1">SUM(D15:D16)</f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4">
        <f t="shared" si="1"/>
        <v>0</v>
      </c>
      <c r="J17" s="24">
        <f t="shared" si="1"/>
        <v>0</v>
      </c>
      <c r="K17" s="24">
        <f t="shared" si="1"/>
        <v>0</v>
      </c>
      <c r="L17" s="24">
        <f t="shared" si="1"/>
        <v>0</v>
      </c>
      <c r="M17" s="24">
        <f t="shared" si="1"/>
        <v>0</v>
      </c>
      <c r="N17" s="24">
        <f t="shared" si="1"/>
        <v>0</v>
      </c>
      <c r="O17" s="24">
        <f t="shared" si="1"/>
        <v>0</v>
      </c>
      <c r="P17" s="24">
        <f t="shared" si="1"/>
        <v>0</v>
      </c>
      <c r="Q17" s="24">
        <f t="shared" si="1"/>
        <v>0</v>
      </c>
    </row>
  </sheetData>
  <mergeCells count="23">
    <mergeCell ref="O12:P12"/>
    <mergeCell ref="Q12:Q13"/>
    <mergeCell ref="G4:H4"/>
    <mergeCell ref="I4:J4"/>
    <mergeCell ref="I12:J12"/>
    <mergeCell ref="K12:L12"/>
    <mergeCell ref="M12:N12"/>
    <mergeCell ref="A3:Q3"/>
    <mergeCell ref="A1:Q1"/>
    <mergeCell ref="A12:A13"/>
    <mergeCell ref="B12:B13"/>
    <mergeCell ref="C12:D12"/>
    <mergeCell ref="E12:F12"/>
    <mergeCell ref="G12:H12"/>
    <mergeCell ref="K4:L4"/>
    <mergeCell ref="M4:N4"/>
    <mergeCell ref="O4:P4"/>
    <mergeCell ref="Q4:Q5"/>
    <mergeCell ref="A10:Q11"/>
    <mergeCell ref="A4:A5"/>
    <mergeCell ref="B4:B5"/>
    <mergeCell ref="C4:D4"/>
    <mergeCell ref="E4:F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CF40-D8AD-42E9-8D31-27FCD7F0E757}">
  <dimension ref="A1:Q19"/>
  <sheetViews>
    <sheetView workbookViewId="0">
      <selection activeCell="L24" sqref="L24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53"/>
      <c r="B4" s="53"/>
      <c r="C4" s="54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11" t="s">
        <v>2</v>
      </c>
      <c r="B5" s="2" t="s">
        <v>3</v>
      </c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36</v>
      </c>
      <c r="C7" s="13">
        <v>4</v>
      </c>
      <c r="D7" s="13">
        <v>18</v>
      </c>
      <c r="E7" s="14">
        <v>0</v>
      </c>
      <c r="F7" s="13">
        <v>0</v>
      </c>
      <c r="G7" s="14">
        <v>0</v>
      </c>
      <c r="H7" s="13">
        <v>0</v>
      </c>
      <c r="I7" s="14">
        <v>0</v>
      </c>
      <c r="J7" s="13">
        <v>0</v>
      </c>
      <c r="K7" s="14">
        <v>0</v>
      </c>
      <c r="L7" s="13">
        <v>0</v>
      </c>
      <c r="M7" s="14">
        <v>0</v>
      </c>
      <c r="N7" s="13">
        <v>0</v>
      </c>
      <c r="O7" s="10">
        <f>C7+E7+G7+I7+K7+M7</f>
        <v>4</v>
      </c>
      <c r="P7" s="10">
        <f>D7+F7+H7+J7+L7+N7</f>
        <v>18</v>
      </c>
      <c r="Q7" s="10">
        <f>O7+P7</f>
        <v>22</v>
      </c>
    </row>
    <row r="8" spans="1:17" ht="12" customHeight="1">
      <c r="A8" s="6">
        <v>2</v>
      </c>
      <c r="B8" s="7" t="s">
        <v>37</v>
      </c>
      <c r="C8" s="13">
        <v>0</v>
      </c>
      <c r="D8" s="13">
        <v>0</v>
      </c>
      <c r="E8" s="14">
        <v>0</v>
      </c>
      <c r="F8" s="13">
        <v>0</v>
      </c>
      <c r="G8" s="14">
        <v>0</v>
      </c>
      <c r="H8" s="13">
        <v>0</v>
      </c>
      <c r="I8" s="14">
        <v>0</v>
      </c>
      <c r="J8" s="13">
        <v>0</v>
      </c>
      <c r="K8" s="14">
        <v>0</v>
      </c>
      <c r="L8" s="13">
        <v>0</v>
      </c>
      <c r="M8" s="14">
        <v>0</v>
      </c>
      <c r="N8" s="13">
        <v>0</v>
      </c>
      <c r="O8" s="10">
        <f t="shared" ref="O8:P9" si="0">C8+E8+G8+I8+K8+M8</f>
        <v>0</v>
      </c>
      <c r="P8" s="10">
        <f t="shared" si="0"/>
        <v>0</v>
      </c>
      <c r="Q8" s="10">
        <f t="shared" ref="Q8:Q9" si="1">O8+P8</f>
        <v>0</v>
      </c>
    </row>
    <row r="9" spans="1:17" ht="12" customHeight="1">
      <c r="A9" s="6">
        <v>3</v>
      </c>
      <c r="B9" s="7" t="s">
        <v>38</v>
      </c>
      <c r="C9" s="13">
        <v>0</v>
      </c>
      <c r="D9" s="13">
        <v>0</v>
      </c>
      <c r="E9" s="14">
        <v>0</v>
      </c>
      <c r="F9" s="13">
        <v>0</v>
      </c>
      <c r="G9" s="14">
        <v>0</v>
      </c>
      <c r="H9" s="13">
        <v>0</v>
      </c>
      <c r="I9" s="14">
        <v>0</v>
      </c>
      <c r="J9" s="13">
        <v>0</v>
      </c>
      <c r="K9" s="14">
        <v>0</v>
      </c>
      <c r="L9" s="13">
        <v>0</v>
      </c>
      <c r="M9" s="14">
        <v>0</v>
      </c>
      <c r="N9" s="13">
        <v>0</v>
      </c>
      <c r="O9" s="10">
        <f t="shared" si="0"/>
        <v>0</v>
      </c>
      <c r="P9" s="10">
        <f t="shared" si="0"/>
        <v>0</v>
      </c>
      <c r="Q9" s="10">
        <f t="shared" si="1"/>
        <v>0</v>
      </c>
    </row>
    <row r="10" spans="1:17" ht="12" customHeight="1">
      <c r="A10" s="8"/>
      <c r="B10" s="9" t="s">
        <v>10</v>
      </c>
      <c r="C10" s="10">
        <f>SUM(C7:C9)</f>
        <v>4</v>
      </c>
      <c r="D10" s="10">
        <f t="shared" ref="D10:Q10" si="2">SUM(D7:D9)</f>
        <v>18</v>
      </c>
      <c r="E10" s="10">
        <f t="shared" si="2"/>
        <v>0</v>
      </c>
      <c r="F10" s="10">
        <f t="shared" si="2"/>
        <v>0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4</v>
      </c>
      <c r="P10" s="10">
        <f t="shared" si="2"/>
        <v>18</v>
      </c>
      <c r="Q10" s="10">
        <f t="shared" si="2"/>
        <v>22</v>
      </c>
    </row>
    <row r="11" spans="1:17" ht="12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2" customHeight="1">
      <c r="A13" s="46"/>
      <c r="B13" s="46"/>
      <c r="C13" s="39" t="s">
        <v>18</v>
      </c>
      <c r="D13" s="40"/>
      <c r="E13" s="41" t="s">
        <v>19</v>
      </c>
      <c r="F13" s="42"/>
      <c r="G13" s="39" t="s">
        <v>20</v>
      </c>
      <c r="H13" s="40"/>
      <c r="I13" s="39" t="s">
        <v>21</v>
      </c>
      <c r="J13" s="40"/>
      <c r="K13" s="39" t="s">
        <v>22</v>
      </c>
      <c r="L13" s="40"/>
      <c r="M13" s="39" t="s">
        <v>23</v>
      </c>
      <c r="N13" s="40"/>
      <c r="O13" s="39" t="s">
        <v>10</v>
      </c>
      <c r="P13" s="40"/>
      <c r="Q13" s="31" t="s">
        <v>11</v>
      </c>
    </row>
    <row r="14" spans="1:17" ht="12" customHeight="1">
      <c r="A14" s="11" t="s">
        <v>2</v>
      </c>
      <c r="B14" s="2" t="s">
        <v>3</v>
      </c>
      <c r="C14" s="3" t="s">
        <v>12</v>
      </c>
      <c r="D14" s="4" t="s">
        <v>13</v>
      </c>
      <c r="E14" s="4" t="s">
        <v>12</v>
      </c>
      <c r="F14" s="4" t="s">
        <v>13</v>
      </c>
      <c r="G14" s="3" t="s">
        <v>12</v>
      </c>
      <c r="H14" s="4" t="s">
        <v>13</v>
      </c>
      <c r="I14" s="4" t="s">
        <v>12</v>
      </c>
      <c r="J14" s="4" t="s">
        <v>13</v>
      </c>
      <c r="K14" s="3" t="s">
        <v>12</v>
      </c>
      <c r="L14" s="4" t="s">
        <v>13</v>
      </c>
      <c r="M14" s="4" t="s">
        <v>12</v>
      </c>
      <c r="N14" s="4" t="s">
        <v>13</v>
      </c>
      <c r="O14" s="3" t="s">
        <v>12</v>
      </c>
      <c r="P14" s="4" t="s">
        <v>13</v>
      </c>
      <c r="Q14" s="32"/>
    </row>
    <row r="15" spans="1:17" ht="12" customHeight="1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17</v>
      </c>
      <c r="Q15" s="5">
        <v>18</v>
      </c>
    </row>
    <row r="16" spans="1:17" ht="12" customHeight="1">
      <c r="A16" s="6">
        <v>1</v>
      </c>
      <c r="B16" s="7" t="s">
        <v>36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0">
        <f>C16+E16+G16+I16+K16+M16</f>
        <v>0</v>
      </c>
      <c r="P16" s="10">
        <f>D16+F16+H16+J16+L16+N16</f>
        <v>0</v>
      </c>
      <c r="Q16" s="10">
        <f>O16+P16</f>
        <v>0</v>
      </c>
    </row>
    <row r="17" spans="1:17" ht="12" customHeight="1">
      <c r="A17" s="6">
        <v>2</v>
      </c>
      <c r="B17" s="7" t="s">
        <v>37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0">
        <f t="shared" ref="O17:P18" si="3">C17+E17+G17+I17+K17+M17</f>
        <v>0</v>
      </c>
      <c r="P17" s="10">
        <f t="shared" si="3"/>
        <v>0</v>
      </c>
      <c r="Q17" s="10">
        <f t="shared" ref="Q17:Q18" si="4">O17+P17</f>
        <v>0</v>
      </c>
    </row>
    <row r="18" spans="1:17" ht="12" customHeight="1">
      <c r="A18" s="6">
        <v>3</v>
      </c>
      <c r="B18" s="7" t="s">
        <v>38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0">
        <f t="shared" si="3"/>
        <v>0</v>
      </c>
      <c r="P18" s="10">
        <f t="shared" si="3"/>
        <v>0</v>
      </c>
      <c r="Q18" s="10">
        <f t="shared" si="4"/>
        <v>0</v>
      </c>
    </row>
    <row r="19" spans="1:17" ht="12" customHeight="1">
      <c r="A19" s="8"/>
      <c r="B19" s="9" t="s">
        <v>10</v>
      </c>
      <c r="C19" s="10">
        <f>SUM(C16:C18)</f>
        <v>0</v>
      </c>
      <c r="D19" s="10">
        <f t="shared" ref="D19:Q19" si="5">SUM(D16:D18)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5"/>
        <v>0</v>
      </c>
      <c r="O19" s="10">
        <f t="shared" si="5"/>
        <v>0</v>
      </c>
      <c r="P19" s="10">
        <f t="shared" si="5"/>
        <v>0</v>
      </c>
      <c r="Q19" s="10">
        <f t="shared" si="5"/>
        <v>0</v>
      </c>
    </row>
  </sheetData>
  <mergeCells count="21">
    <mergeCell ref="A11:Q12"/>
    <mergeCell ref="A13:B13"/>
    <mergeCell ref="C13:D13"/>
    <mergeCell ref="E13:F13"/>
    <mergeCell ref="G13:H13"/>
    <mergeCell ref="I13:J13"/>
    <mergeCell ref="K13:L13"/>
    <mergeCell ref="M13:N13"/>
    <mergeCell ref="O13:P13"/>
    <mergeCell ref="Q13:Q14"/>
    <mergeCell ref="A1:Q1"/>
    <mergeCell ref="A3:Q3"/>
    <mergeCell ref="A4:B4"/>
    <mergeCell ref="C4:D4"/>
    <mergeCell ref="E4:F4"/>
    <mergeCell ref="G4:H4"/>
    <mergeCell ref="I4:J4"/>
    <mergeCell ref="K4:L4"/>
    <mergeCell ref="M4:N4"/>
    <mergeCell ref="O4:P4"/>
    <mergeCell ref="Q4:Q5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E40D-6106-4800-9A8F-8A2C2EE67F35}">
  <dimension ref="A1:Q17"/>
  <sheetViews>
    <sheetView workbookViewId="0">
      <selection activeCell="I8" sqref="I8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40</v>
      </c>
      <c r="C7" s="8">
        <v>0</v>
      </c>
      <c r="D7" s="13">
        <v>70</v>
      </c>
      <c r="E7" s="8">
        <v>0</v>
      </c>
      <c r="F7" s="13">
        <v>71</v>
      </c>
      <c r="G7" s="8">
        <v>0</v>
      </c>
      <c r="H7" s="13">
        <v>81</v>
      </c>
      <c r="I7" s="8">
        <v>0</v>
      </c>
      <c r="J7" s="13">
        <v>0</v>
      </c>
      <c r="K7" s="8">
        <v>0</v>
      </c>
      <c r="L7" s="13">
        <v>0</v>
      </c>
      <c r="M7" s="8">
        <v>0</v>
      </c>
      <c r="N7" s="10">
        <v>0</v>
      </c>
      <c r="O7" s="15">
        <f>C7+E7+G7+I7+K7+M7</f>
        <v>0</v>
      </c>
      <c r="P7" s="10">
        <f>D7+F7+H7+J7+L7+N7</f>
        <v>222</v>
      </c>
      <c r="Q7" s="10">
        <f>O7+P7</f>
        <v>222</v>
      </c>
    </row>
    <row r="8" spans="1:17" ht="12" customHeight="1">
      <c r="A8" s="6">
        <v>2</v>
      </c>
      <c r="B8" s="7" t="s">
        <v>41</v>
      </c>
      <c r="C8" s="8">
        <v>0</v>
      </c>
      <c r="D8" s="13">
        <v>12</v>
      </c>
      <c r="E8" s="8">
        <v>0</v>
      </c>
      <c r="F8" s="13">
        <v>12</v>
      </c>
      <c r="G8" s="8">
        <v>9</v>
      </c>
      <c r="H8" s="13">
        <v>4</v>
      </c>
      <c r="I8" s="8">
        <v>0</v>
      </c>
      <c r="J8" s="13">
        <v>0</v>
      </c>
      <c r="K8" s="8">
        <v>0</v>
      </c>
      <c r="L8" s="13">
        <v>0</v>
      </c>
      <c r="M8" s="8">
        <v>0</v>
      </c>
      <c r="N8" s="8">
        <v>0</v>
      </c>
      <c r="O8" s="15">
        <f>C8+E8+G8+I8+K8+M8</f>
        <v>9</v>
      </c>
      <c r="P8" s="10">
        <f>D8+F8+H8+J8+L8+N8</f>
        <v>28</v>
      </c>
      <c r="Q8" s="10">
        <f>O8+P8</f>
        <v>37</v>
      </c>
    </row>
    <row r="9" spans="1:17" ht="12" customHeight="1">
      <c r="A9" s="8"/>
      <c r="B9" s="9" t="s">
        <v>10</v>
      </c>
      <c r="C9" s="15">
        <f>SUM(C7:C8)</f>
        <v>0</v>
      </c>
      <c r="D9" s="15">
        <f t="shared" ref="D9:Q9" si="0">SUM(D7:D8)</f>
        <v>82</v>
      </c>
      <c r="E9" s="15">
        <f t="shared" si="0"/>
        <v>0</v>
      </c>
      <c r="F9" s="15">
        <f t="shared" si="0"/>
        <v>83</v>
      </c>
      <c r="G9" s="15">
        <f t="shared" si="0"/>
        <v>9</v>
      </c>
      <c r="H9" s="15">
        <f t="shared" si="0"/>
        <v>85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5">
        <f t="shared" si="0"/>
        <v>9</v>
      </c>
      <c r="P9" s="15">
        <f t="shared" si="0"/>
        <v>250</v>
      </c>
      <c r="Q9" s="15">
        <f t="shared" si="0"/>
        <v>259</v>
      </c>
    </row>
    <row r="10" spans="1:17" ht="12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2" customHeight="1">
      <c r="A12" s="45" t="s">
        <v>2</v>
      </c>
      <c r="B12" s="33" t="s">
        <v>3</v>
      </c>
      <c r="C12" s="39" t="s">
        <v>18</v>
      </c>
      <c r="D12" s="40"/>
      <c r="E12" s="41" t="s">
        <v>19</v>
      </c>
      <c r="F12" s="42"/>
      <c r="G12" s="39" t="s">
        <v>20</v>
      </c>
      <c r="H12" s="40"/>
      <c r="I12" s="39" t="s">
        <v>21</v>
      </c>
      <c r="J12" s="40"/>
      <c r="K12" s="39" t="s">
        <v>22</v>
      </c>
      <c r="L12" s="40"/>
      <c r="M12" s="39" t="s">
        <v>23</v>
      </c>
      <c r="N12" s="40"/>
      <c r="O12" s="39" t="s">
        <v>10</v>
      </c>
      <c r="P12" s="40"/>
      <c r="Q12" s="31" t="s">
        <v>11</v>
      </c>
    </row>
    <row r="13" spans="1:17" ht="12" customHeight="1">
      <c r="A13" s="44"/>
      <c r="B13" s="34"/>
      <c r="C13" s="3" t="s">
        <v>12</v>
      </c>
      <c r="D13" s="4" t="s">
        <v>13</v>
      </c>
      <c r="E13" s="4" t="s">
        <v>12</v>
      </c>
      <c r="F13" s="4" t="s">
        <v>13</v>
      </c>
      <c r="G13" s="3" t="s">
        <v>12</v>
      </c>
      <c r="H13" s="4" t="s">
        <v>13</v>
      </c>
      <c r="I13" s="4" t="s">
        <v>12</v>
      </c>
      <c r="J13" s="4" t="s">
        <v>13</v>
      </c>
      <c r="K13" s="3" t="s">
        <v>12</v>
      </c>
      <c r="L13" s="4" t="s">
        <v>13</v>
      </c>
      <c r="M13" s="4" t="s">
        <v>12</v>
      </c>
      <c r="N13" s="4" t="s">
        <v>13</v>
      </c>
      <c r="O13" s="3" t="s">
        <v>12</v>
      </c>
      <c r="P13" s="4" t="s">
        <v>13</v>
      </c>
      <c r="Q13" s="32"/>
    </row>
    <row r="14" spans="1:17" ht="12" customHeight="1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17</v>
      </c>
      <c r="Q14" s="5">
        <v>18</v>
      </c>
    </row>
    <row r="15" spans="1:17" ht="12" customHeight="1">
      <c r="A15" s="6">
        <v>1</v>
      </c>
      <c r="B15" s="7" t="s">
        <v>40</v>
      </c>
      <c r="C15" s="8">
        <v>0</v>
      </c>
      <c r="D15" s="13">
        <v>0</v>
      </c>
      <c r="E15" s="8">
        <v>0</v>
      </c>
      <c r="F15" s="13">
        <v>0</v>
      </c>
      <c r="G15" s="8">
        <v>0</v>
      </c>
      <c r="H15" s="13">
        <v>0</v>
      </c>
      <c r="I15" s="8">
        <v>0</v>
      </c>
      <c r="J15" s="13">
        <v>0</v>
      </c>
      <c r="K15" s="8">
        <v>0</v>
      </c>
      <c r="L15" s="13">
        <v>0</v>
      </c>
      <c r="M15" s="8">
        <v>0</v>
      </c>
      <c r="N15" s="10">
        <v>0</v>
      </c>
      <c r="O15" s="15">
        <f>C15+E15+G15+I15+K15+M15</f>
        <v>0</v>
      </c>
      <c r="P15" s="10">
        <f>D15+F15+H15+J15+L15+N15</f>
        <v>0</v>
      </c>
      <c r="Q15" s="10">
        <f>O15+P15</f>
        <v>0</v>
      </c>
    </row>
    <row r="16" spans="1:17" ht="12" customHeight="1">
      <c r="A16" s="6">
        <v>2</v>
      </c>
      <c r="B16" s="7" t="s">
        <v>41</v>
      </c>
      <c r="C16" s="8">
        <v>0</v>
      </c>
      <c r="D16" s="13">
        <v>0</v>
      </c>
      <c r="E16" s="8">
        <v>0</v>
      </c>
      <c r="F16" s="13">
        <v>0</v>
      </c>
      <c r="G16" s="8">
        <v>0</v>
      </c>
      <c r="H16" s="13">
        <v>0</v>
      </c>
      <c r="I16" s="8">
        <v>0</v>
      </c>
      <c r="J16" s="13">
        <v>0</v>
      </c>
      <c r="K16" s="8">
        <v>0</v>
      </c>
      <c r="L16" s="13">
        <v>0</v>
      </c>
      <c r="M16" s="8">
        <v>0</v>
      </c>
      <c r="N16" s="10">
        <v>0</v>
      </c>
      <c r="O16" s="15">
        <f>C16+E16+G16+I16+K16+M16</f>
        <v>0</v>
      </c>
      <c r="P16" s="10">
        <f>D16+F16+H16+J16+L16+N16</f>
        <v>0</v>
      </c>
      <c r="Q16" s="10">
        <f>O16+P16</f>
        <v>0</v>
      </c>
    </row>
    <row r="17" spans="1:17" ht="12" customHeight="1">
      <c r="A17" s="8"/>
      <c r="B17" s="9" t="s">
        <v>10</v>
      </c>
      <c r="C17" s="15">
        <f>SUM(C15:C16)</f>
        <v>0</v>
      </c>
      <c r="D17" s="15">
        <f t="shared" ref="D17:Q17" si="1">SUM(D15:D16)</f>
        <v>0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5">
        <f t="shared" si="1"/>
        <v>0</v>
      </c>
      <c r="J17" s="15">
        <f t="shared" si="1"/>
        <v>0</v>
      </c>
      <c r="K17" s="15">
        <f t="shared" si="1"/>
        <v>0</v>
      </c>
      <c r="L17" s="15">
        <f t="shared" si="1"/>
        <v>0</v>
      </c>
      <c r="M17" s="15">
        <f t="shared" si="1"/>
        <v>0</v>
      </c>
      <c r="N17" s="15">
        <f t="shared" si="1"/>
        <v>0</v>
      </c>
      <c r="O17" s="15">
        <f t="shared" si="1"/>
        <v>0</v>
      </c>
      <c r="P17" s="15">
        <f t="shared" si="1"/>
        <v>0</v>
      </c>
      <c r="Q17" s="15">
        <f t="shared" si="1"/>
        <v>0</v>
      </c>
    </row>
  </sheetData>
  <mergeCells count="23">
    <mergeCell ref="M12:N12"/>
    <mergeCell ref="O12:P12"/>
    <mergeCell ref="Q12:Q13"/>
    <mergeCell ref="O4:P4"/>
    <mergeCell ref="Q4:Q5"/>
    <mergeCell ref="A10:Q11"/>
    <mergeCell ref="A12:A13"/>
    <mergeCell ref="B12:B13"/>
    <mergeCell ref="C12:D12"/>
    <mergeCell ref="E12:F12"/>
    <mergeCell ref="G12:H12"/>
    <mergeCell ref="I12:J12"/>
    <mergeCell ref="K12:L12"/>
    <mergeCell ref="A1:Q1"/>
    <mergeCell ref="A3:Q3"/>
    <mergeCell ref="A4:A5"/>
    <mergeCell ref="B4:B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9D32-7FFD-4C1C-93E3-1AABD7D1A202}">
  <dimension ref="A1:Q18"/>
  <sheetViews>
    <sheetView workbookViewId="0">
      <selection activeCell="K9" sqref="K9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43</v>
      </c>
      <c r="C7" s="13">
        <v>8</v>
      </c>
      <c r="D7" s="13">
        <f>67-8</f>
        <v>59</v>
      </c>
      <c r="E7" s="13">
        <v>16</v>
      </c>
      <c r="F7" s="13">
        <v>29</v>
      </c>
      <c r="G7" s="13">
        <v>41</v>
      </c>
      <c r="H7" s="13">
        <v>66</v>
      </c>
      <c r="I7" s="13">
        <v>0</v>
      </c>
      <c r="J7" s="13">
        <v>0</v>
      </c>
      <c r="K7" s="13">
        <v>0</v>
      </c>
      <c r="L7" s="13">
        <v>0</v>
      </c>
      <c r="M7" s="8">
        <v>0</v>
      </c>
      <c r="N7" s="13">
        <v>0</v>
      </c>
      <c r="O7" s="10">
        <f>+C7+E7+G7+I7+K7+M7</f>
        <v>65</v>
      </c>
      <c r="P7" s="10">
        <f>D7+F7+H7+J7+L7+N7</f>
        <v>154</v>
      </c>
      <c r="Q7" s="10">
        <f>O7+P7</f>
        <v>219</v>
      </c>
    </row>
    <row r="8" spans="1:17" ht="12" customHeight="1">
      <c r="A8" s="6">
        <v>2</v>
      </c>
      <c r="B8" s="7" t="s">
        <v>44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8">
        <v>0</v>
      </c>
      <c r="N8" s="13">
        <v>0</v>
      </c>
      <c r="O8" s="10">
        <f t="shared" ref="O8:O9" si="0">+C8+E8+G8+I8+K8+M8</f>
        <v>0</v>
      </c>
      <c r="P8" s="10">
        <f t="shared" ref="P8:P10" si="1">D8+F8+H8+J8+L8+N8</f>
        <v>2</v>
      </c>
      <c r="Q8" s="10">
        <f t="shared" ref="Q8:Q9" si="2">O8+P8</f>
        <v>2</v>
      </c>
    </row>
    <row r="9" spans="1:17" ht="12" customHeight="1">
      <c r="A9" s="6">
        <v>3</v>
      </c>
      <c r="B9" s="7" t="s">
        <v>45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8">
        <v>0</v>
      </c>
      <c r="N9" s="13">
        <v>0</v>
      </c>
      <c r="O9" s="10">
        <f t="shared" si="0"/>
        <v>0</v>
      </c>
      <c r="P9" s="10">
        <f t="shared" si="1"/>
        <v>0</v>
      </c>
      <c r="Q9" s="10">
        <f t="shared" si="2"/>
        <v>0</v>
      </c>
    </row>
    <row r="10" spans="1:17" ht="12" customHeight="1">
      <c r="A10" s="8"/>
      <c r="B10" s="9" t="s">
        <v>10</v>
      </c>
      <c r="C10" s="10">
        <f>SUM(C7:C9)</f>
        <v>8</v>
      </c>
      <c r="D10" s="10">
        <f t="shared" ref="D10:Q10" si="3">SUM(D7:D9)</f>
        <v>59</v>
      </c>
      <c r="E10" s="10">
        <f t="shared" si="3"/>
        <v>16</v>
      </c>
      <c r="F10" s="10">
        <f t="shared" si="3"/>
        <v>29</v>
      </c>
      <c r="G10" s="10">
        <f t="shared" si="3"/>
        <v>41</v>
      </c>
      <c r="H10" s="10">
        <f t="shared" si="3"/>
        <v>68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65</v>
      </c>
      <c r="P10" s="10">
        <f t="shared" si="1"/>
        <v>156</v>
      </c>
      <c r="Q10" s="10">
        <f t="shared" si="3"/>
        <v>221</v>
      </c>
    </row>
    <row r="11" spans="1:17" ht="12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12" customHeight="1">
      <c r="A12" s="45" t="s">
        <v>2</v>
      </c>
      <c r="B12" s="33" t="s">
        <v>3</v>
      </c>
      <c r="C12" s="39" t="s">
        <v>18</v>
      </c>
      <c r="D12" s="40"/>
      <c r="E12" s="41" t="s">
        <v>19</v>
      </c>
      <c r="F12" s="42"/>
      <c r="G12" s="39" t="s">
        <v>20</v>
      </c>
      <c r="H12" s="40"/>
      <c r="I12" s="39" t="s">
        <v>21</v>
      </c>
      <c r="J12" s="40"/>
      <c r="K12" s="39" t="s">
        <v>22</v>
      </c>
      <c r="L12" s="40"/>
      <c r="M12" s="39" t="s">
        <v>23</v>
      </c>
      <c r="N12" s="40"/>
      <c r="O12" s="39" t="s">
        <v>10</v>
      </c>
      <c r="P12" s="40"/>
      <c r="Q12" s="31" t="s">
        <v>11</v>
      </c>
    </row>
    <row r="13" spans="1:17" ht="12" customHeight="1">
      <c r="A13" s="44"/>
      <c r="B13" s="34"/>
      <c r="C13" s="3" t="s">
        <v>12</v>
      </c>
      <c r="D13" s="4" t="s">
        <v>13</v>
      </c>
      <c r="E13" s="4" t="s">
        <v>12</v>
      </c>
      <c r="F13" s="4" t="s">
        <v>13</v>
      </c>
      <c r="G13" s="3" t="s">
        <v>12</v>
      </c>
      <c r="H13" s="4" t="s">
        <v>13</v>
      </c>
      <c r="I13" s="4" t="s">
        <v>12</v>
      </c>
      <c r="J13" s="4" t="s">
        <v>13</v>
      </c>
      <c r="K13" s="3" t="s">
        <v>12</v>
      </c>
      <c r="L13" s="4" t="s">
        <v>13</v>
      </c>
      <c r="M13" s="4" t="s">
        <v>12</v>
      </c>
      <c r="N13" s="4" t="s">
        <v>13</v>
      </c>
      <c r="O13" s="3" t="s">
        <v>12</v>
      </c>
      <c r="P13" s="4" t="s">
        <v>13</v>
      </c>
      <c r="Q13" s="32"/>
    </row>
    <row r="14" spans="1:17" ht="12" customHeight="1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5">
        <v>17</v>
      </c>
      <c r="Q14" s="5">
        <v>18</v>
      </c>
    </row>
    <row r="15" spans="1:17" ht="12" customHeight="1">
      <c r="A15" s="6">
        <v>1</v>
      </c>
      <c r="B15" s="7" t="s">
        <v>43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8">
        <v>0</v>
      </c>
      <c r="N15" s="13">
        <v>0</v>
      </c>
      <c r="O15" s="10">
        <f>+C15+E15+G15+I15+K15+M15</f>
        <v>0</v>
      </c>
      <c r="P15" s="10">
        <f>D15+F15+H15+J15+L15+N15</f>
        <v>0</v>
      </c>
      <c r="Q15" s="10">
        <f>O15+P15</f>
        <v>0</v>
      </c>
    </row>
    <row r="16" spans="1:17" ht="12" customHeight="1">
      <c r="A16" s="6">
        <v>2</v>
      </c>
      <c r="B16" s="7" t="s">
        <v>44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8">
        <v>0</v>
      </c>
      <c r="N16" s="13">
        <v>0</v>
      </c>
      <c r="O16" s="10">
        <f t="shared" ref="O16:O17" si="4">+C16+E16+G16+I16+K16+M16</f>
        <v>0</v>
      </c>
      <c r="P16" s="10">
        <f t="shared" ref="P16:P17" si="5">D16+F16+H16+J16+L16+N16</f>
        <v>0</v>
      </c>
      <c r="Q16" s="10">
        <f t="shared" ref="Q16:Q17" si="6">O16+P16</f>
        <v>0</v>
      </c>
    </row>
    <row r="17" spans="1:17" ht="12" customHeight="1">
      <c r="A17" s="6">
        <v>3</v>
      </c>
      <c r="B17" s="7" t="s">
        <v>45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8">
        <v>0</v>
      </c>
      <c r="N17" s="13">
        <v>0</v>
      </c>
      <c r="O17" s="10">
        <f t="shared" si="4"/>
        <v>0</v>
      </c>
      <c r="P17" s="10">
        <f t="shared" si="5"/>
        <v>0</v>
      </c>
      <c r="Q17" s="10">
        <f t="shared" si="6"/>
        <v>0</v>
      </c>
    </row>
    <row r="18" spans="1:17" ht="12" customHeight="1">
      <c r="A18" s="8"/>
      <c r="B18" s="9" t="s">
        <v>10</v>
      </c>
      <c r="C18" s="10">
        <f>SUM(C15:C17)</f>
        <v>0</v>
      </c>
      <c r="D18" s="10">
        <f t="shared" ref="D18:Q18" si="7">SUM(D15:D17)</f>
        <v>0</v>
      </c>
      <c r="E18" s="10">
        <f t="shared" si="7"/>
        <v>0</v>
      </c>
      <c r="F18" s="10">
        <f t="shared" si="7"/>
        <v>0</v>
      </c>
      <c r="G18" s="10">
        <f t="shared" si="7"/>
        <v>0</v>
      </c>
      <c r="H18" s="10">
        <f t="shared" si="7"/>
        <v>0</v>
      </c>
      <c r="I18" s="10">
        <f t="shared" si="7"/>
        <v>0</v>
      </c>
      <c r="J18" s="10">
        <f t="shared" si="7"/>
        <v>0</v>
      </c>
      <c r="K18" s="10">
        <f t="shared" si="7"/>
        <v>0</v>
      </c>
      <c r="L18" s="10">
        <f t="shared" si="7"/>
        <v>0</v>
      </c>
      <c r="M18" s="10">
        <f t="shared" si="7"/>
        <v>0</v>
      </c>
      <c r="N18" s="10">
        <f t="shared" si="7"/>
        <v>0</v>
      </c>
      <c r="O18" s="10">
        <f t="shared" si="7"/>
        <v>0</v>
      </c>
      <c r="P18" s="10">
        <f t="shared" si="7"/>
        <v>0</v>
      </c>
      <c r="Q18" s="10">
        <f t="shared" si="7"/>
        <v>0</v>
      </c>
    </row>
  </sheetData>
  <mergeCells count="23">
    <mergeCell ref="K12:L12"/>
    <mergeCell ref="M12:N12"/>
    <mergeCell ref="O12:P12"/>
    <mergeCell ref="Q12:Q13"/>
    <mergeCell ref="A12:A13"/>
    <mergeCell ref="B12:B13"/>
    <mergeCell ref="C12:D12"/>
    <mergeCell ref="E12:F12"/>
    <mergeCell ref="G12:H12"/>
    <mergeCell ref="I12:J12"/>
    <mergeCell ref="A1:Q1"/>
    <mergeCell ref="A11:Q11"/>
    <mergeCell ref="A3:Q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Q5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B0DB-5732-4EDC-9F1B-D17B758B632C}">
  <dimension ref="A1:Q18"/>
  <sheetViews>
    <sheetView workbookViewId="0">
      <selection activeCell="I9" sqref="I9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49" t="s">
        <v>10</v>
      </c>
      <c r="P4" s="50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4" t="s">
        <v>12</v>
      </c>
      <c r="H5" s="4" t="s">
        <v>13</v>
      </c>
      <c r="I5" s="4" t="s">
        <v>12</v>
      </c>
      <c r="J5" s="4" t="s">
        <v>13</v>
      </c>
      <c r="K5" s="4" t="s">
        <v>12</v>
      </c>
      <c r="L5" s="4" t="s">
        <v>13</v>
      </c>
      <c r="M5" s="4" t="s">
        <v>12</v>
      </c>
      <c r="N5" s="4" t="s">
        <v>13</v>
      </c>
      <c r="O5" s="4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12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47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5">
        <f>C7+E7+G7+I7+K7+M7</f>
        <v>0</v>
      </c>
      <c r="P7" s="15">
        <f>D7+F7+H7+J7+L7+N7</f>
        <v>0</v>
      </c>
      <c r="Q7" s="15">
        <f>O7+P7</f>
        <v>0</v>
      </c>
    </row>
    <row r="8" spans="1:17" ht="12" customHeight="1">
      <c r="A8" s="6">
        <v>2</v>
      </c>
      <c r="B8" s="7" t="s">
        <v>48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15">
        <f t="shared" ref="O8:P9" si="0">C8+E8+G8+I8+K8+M8</f>
        <v>0</v>
      </c>
      <c r="P8" s="15">
        <f t="shared" si="0"/>
        <v>0</v>
      </c>
      <c r="Q8" s="15">
        <f t="shared" ref="Q8:Q9" si="1">O8+P8</f>
        <v>0</v>
      </c>
    </row>
    <row r="9" spans="1:17" ht="12" customHeight="1">
      <c r="A9" s="6">
        <v>3</v>
      </c>
      <c r="B9" s="7" t="s">
        <v>49</v>
      </c>
      <c r="C9" s="8">
        <v>12</v>
      </c>
      <c r="D9" s="8">
        <v>132</v>
      </c>
      <c r="E9" s="8">
        <v>4</v>
      </c>
      <c r="F9" s="8">
        <v>102</v>
      </c>
      <c r="G9" s="8">
        <v>2</v>
      </c>
      <c r="H9" s="8">
        <v>71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15">
        <f t="shared" si="0"/>
        <v>18</v>
      </c>
      <c r="P9" s="15">
        <f t="shared" si="0"/>
        <v>305</v>
      </c>
      <c r="Q9" s="15">
        <f t="shared" si="1"/>
        <v>323</v>
      </c>
    </row>
    <row r="10" spans="1:17" ht="12" customHeight="1">
      <c r="A10" s="8"/>
      <c r="B10" s="9" t="s">
        <v>10</v>
      </c>
      <c r="C10" s="10">
        <f>SUM(C7:C9)</f>
        <v>12</v>
      </c>
      <c r="D10" s="10">
        <f t="shared" ref="D10:Q10" si="2">SUM(D7:D9)</f>
        <v>132</v>
      </c>
      <c r="E10" s="10">
        <f t="shared" si="2"/>
        <v>4</v>
      </c>
      <c r="F10" s="10">
        <f t="shared" si="2"/>
        <v>102</v>
      </c>
      <c r="G10" s="10">
        <f t="shared" si="2"/>
        <v>2</v>
      </c>
      <c r="H10" s="10">
        <f t="shared" si="2"/>
        <v>71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18</v>
      </c>
      <c r="P10" s="10">
        <f t="shared" si="2"/>
        <v>305</v>
      </c>
      <c r="Q10" s="10">
        <f t="shared" si="2"/>
        <v>323</v>
      </c>
    </row>
    <row r="11" spans="1:17" ht="12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12" customHeight="1">
      <c r="A12" s="45" t="s">
        <v>2</v>
      </c>
      <c r="B12" s="33" t="s">
        <v>3</v>
      </c>
      <c r="C12" s="39" t="s">
        <v>18</v>
      </c>
      <c r="D12" s="40"/>
      <c r="E12" s="41" t="s">
        <v>19</v>
      </c>
      <c r="F12" s="42"/>
      <c r="G12" s="39" t="s">
        <v>20</v>
      </c>
      <c r="H12" s="40"/>
      <c r="I12" s="39" t="s">
        <v>21</v>
      </c>
      <c r="J12" s="40"/>
      <c r="K12" s="39" t="s">
        <v>22</v>
      </c>
      <c r="L12" s="40"/>
      <c r="M12" s="39" t="s">
        <v>23</v>
      </c>
      <c r="N12" s="40"/>
      <c r="O12" s="51" t="s">
        <v>10</v>
      </c>
      <c r="P12" s="52"/>
      <c r="Q12" s="31" t="s">
        <v>11</v>
      </c>
    </row>
    <row r="13" spans="1:17" ht="12" customHeight="1">
      <c r="A13" s="44"/>
      <c r="B13" s="34"/>
      <c r="C13" s="3" t="s">
        <v>12</v>
      </c>
      <c r="D13" s="4" t="s">
        <v>13</v>
      </c>
      <c r="E13" s="4" t="s">
        <v>12</v>
      </c>
      <c r="F13" s="4" t="s">
        <v>13</v>
      </c>
      <c r="G13" s="4" t="s">
        <v>12</v>
      </c>
      <c r="H13" s="4" t="s">
        <v>13</v>
      </c>
      <c r="I13" s="4" t="s">
        <v>12</v>
      </c>
      <c r="J13" s="4" t="s">
        <v>13</v>
      </c>
      <c r="K13" s="4" t="s">
        <v>12</v>
      </c>
      <c r="L13" s="4" t="s">
        <v>13</v>
      </c>
      <c r="M13" s="4" t="s">
        <v>12</v>
      </c>
      <c r="N13" s="4" t="s">
        <v>13</v>
      </c>
      <c r="O13" s="4" t="s">
        <v>12</v>
      </c>
      <c r="P13" s="4" t="s">
        <v>13</v>
      </c>
      <c r="Q13" s="32"/>
    </row>
    <row r="14" spans="1:17" ht="12" customHeight="1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12">
        <v>15</v>
      </c>
      <c r="P14" s="5">
        <v>17</v>
      </c>
      <c r="Q14" s="5">
        <v>18</v>
      </c>
    </row>
    <row r="15" spans="1:17" ht="12" customHeight="1">
      <c r="A15" s="6">
        <v>1</v>
      </c>
      <c r="B15" s="7" t="s">
        <v>47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15">
        <f>C15+E15+G15+I15+K15+M15</f>
        <v>0</v>
      </c>
      <c r="P15" s="15">
        <f>D15+F15+H15+J15+L15+N15</f>
        <v>0</v>
      </c>
      <c r="Q15" s="15">
        <f>O15+P15</f>
        <v>0</v>
      </c>
    </row>
    <row r="16" spans="1:17" ht="12" customHeight="1">
      <c r="A16" s="6">
        <v>2</v>
      </c>
      <c r="B16" s="7" t="s">
        <v>48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15">
        <f t="shared" ref="O16:P17" si="3">C16+E16+G16+I16+K16+M16</f>
        <v>0</v>
      </c>
      <c r="P16" s="15">
        <f t="shared" si="3"/>
        <v>0</v>
      </c>
      <c r="Q16" s="15">
        <f t="shared" ref="Q16:Q17" si="4">O16+P16</f>
        <v>0</v>
      </c>
    </row>
    <row r="17" spans="1:17" ht="12" customHeight="1">
      <c r="A17" s="6">
        <v>3</v>
      </c>
      <c r="B17" s="7" t="s">
        <v>49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15">
        <f t="shared" si="3"/>
        <v>0</v>
      </c>
      <c r="P17" s="15">
        <f t="shared" si="3"/>
        <v>0</v>
      </c>
      <c r="Q17" s="15">
        <f t="shared" si="4"/>
        <v>0</v>
      </c>
    </row>
    <row r="18" spans="1:17" ht="12" customHeight="1">
      <c r="A18" s="8"/>
      <c r="B18" s="9" t="s">
        <v>10</v>
      </c>
      <c r="C18" s="10">
        <f>SUM(C15:C17)</f>
        <v>0</v>
      </c>
      <c r="D18" s="10">
        <f t="shared" ref="D18:Q18" si="5">SUM(D15:D17)</f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  <c r="H18" s="10">
        <f t="shared" si="5"/>
        <v>0</v>
      </c>
      <c r="I18" s="10">
        <f t="shared" si="5"/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 t="shared" si="5"/>
        <v>0</v>
      </c>
      <c r="O18" s="10">
        <f t="shared" si="5"/>
        <v>0</v>
      </c>
      <c r="P18" s="10">
        <f t="shared" si="5"/>
        <v>0</v>
      </c>
      <c r="Q18" s="10">
        <f t="shared" si="5"/>
        <v>0</v>
      </c>
    </row>
  </sheetData>
  <mergeCells count="23">
    <mergeCell ref="O12:P12"/>
    <mergeCell ref="Q12:Q13"/>
    <mergeCell ref="G4:H4"/>
    <mergeCell ref="I4:J4"/>
    <mergeCell ref="I12:J12"/>
    <mergeCell ref="K12:L12"/>
    <mergeCell ref="M12:N12"/>
    <mergeCell ref="A3:Q3"/>
    <mergeCell ref="A1:Q1"/>
    <mergeCell ref="A12:A13"/>
    <mergeCell ref="B12:B13"/>
    <mergeCell ref="C12:D12"/>
    <mergeCell ref="E12:F12"/>
    <mergeCell ref="G12:H12"/>
    <mergeCell ref="K4:L4"/>
    <mergeCell ref="M4:N4"/>
    <mergeCell ref="O4:P4"/>
    <mergeCell ref="Q4:Q5"/>
    <mergeCell ref="A11:Q11"/>
    <mergeCell ref="A4:A5"/>
    <mergeCell ref="B4:B5"/>
    <mergeCell ref="C4:D4"/>
    <mergeCell ref="E4:F4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3367-2AF7-49D1-ACAA-A7004EB71E9C}">
  <dimension ref="A1:Q19"/>
  <sheetViews>
    <sheetView tabSelected="1" workbookViewId="0">
      <selection activeCell="I7" sqref="I7"/>
    </sheetView>
  </sheetViews>
  <sheetFormatPr defaultColWidth="9.33203125" defaultRowHeight="12.75"/>
  <cols>
    <col min="1" max="1" width="4" style="1" customWidth="1"/>
    <col min="2" max="2" width="24.5" style="1" customWidth="1"/>
    <col min="3" max="3" width="11.83203125" style="1" customWidth="1"/>
    <col min="4" max="4" width="10.83203125" style="1" customWidth="1"/>
    <col min="5" max="6" width="10.5" style="1" customWidth="1"/>
    <col min="7" max="7" width="11.83203125" style="1" customWidth="1"/>
    <col min="8" max="8" width="10.1640625" style="1" customWidth="1"/>
    <col min="9" max="9" width="10.5" style="1" customWidth="1"/>
    <col min="10" max="10" width="10.83203125" style="1" customWidth="1"/>
    <col min="11" max="12" width="11.1640625" style="1" customWidth="1"/>
    <col min="13" max="13" width="10.1640625" style="1" customWidth="1"/>
    <col min="14" max="14" width="9.83203125" style="1" customWidth="1"/>
    <col min="15" max="15" width="10.83203125" style="1" customWidth="1"/>
    <col min="16" max="16" width="10.5" style="1" customWidth="1"/>
    <col min="17" max="17" width="11.1640625" style="1" customWidth="1"/>
    <col min="18" max="16384" width="9.33203125" style="1"/>
  </cols>
  <sheetData>
    <row r="1" spans="1:17" ht="36.200000000000003" customHeight="1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>
      <c r="A3" s="29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2" customHeight="1">
      <c r="A4" s="43" t="s">
        <v>2</v>
      </c>
      <c r="B4" s="36" t="s">
        <v>3</v>
      </c>
      <c r="C4" s="37" t="s">
        <v>4</v>
      </c>
      <c r="D4" s="38"/>
      <c r="E4" s="47" t="s">
        <v>5</v>
      </c>
      <c r="F4" s="48"/>
      <c r="G4" s="37" t="s">
        <v>6</v>
      </c>
      <c r="H4" s="38"/>
      <c r="I4" s="37" t="s">
        <v>7</v>
      </c>
      <c r="J4" s="38"/>
      <c r="K4" s="37" t="s">
        <v>8</v>
      </c>
      <c r="L4" s="38"/>
      <c r="M4" s="37" t="s">
        <v>9</v>
      </c>
      <c r="N4" s="38"/>
      <c r="O4" s="37" t="s">
        <v>10</v>
      </c>
      <c r="P4" s="38"/>
      <c r="Q4" s="35" t="s">
        <v>11</v>
      </c>
    </row>
    <row r="5" spans="1:17" ht="12" customHeight="1">
      <c r="A5" s="44"/>
      <c r="B5" s="34"/>
      <c r="C5" s="3" t="s">
        <v>12</v>
      </c>
      <c r="D5" s="4" t="s">
        <v>13</v>
      </c>
      <c r="E5" s="4" t="s">
        <v>12</v>
      </c>
      <c r="F5" s="4" t="s">
        <v>13</v>
      </c>
      <c r="G5" s="3" t="s">
        <v>12</v>
      </c>
      <c r="H5" s="4" t="s">
        <v>13</v>
      </c>
      <c r="I5" s="4" t="s">
        <v>12</v>
      </c>
      <c r="J5" s="4" t="s">
        <v>13</v>
      </c>
      <c r="K5" s="3" t="s">
        <v>12</v>
      </c>
      <c r="L5" s="4" t="s">
        <v>13</v>
      </c>
      <c r="M5" s="4" t="s">
        <v>12</v>
      </c>
      <c r="N5" s="4" t="s">
        <v>13</v>
      </c>
      <c r="O5" s="3" t="s">
        <v>12</v>
      </c>
      <c r="P5" s="4" t="s">
        <v>13</v>
      </c>
      <c r="Q5" s="32"/>
    </row>
    <row r="6" spans="1:17" ht="12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17</v>
      </c>
      <c r="Q6" s="5">
        <v>18</v>
      </c>
    </row>
    <row r="7" spans="1:17" ht="12" customHeight="1">
      <c r="A7" s="6">
        <v>1</v>
      </c>
      <c r="B7" s="7" t="s">
        <v>51</v>
      </c>
      <c r="C7" s="8">
        <v>14</v>
      </c>
      <c r="D7" s="13">
        <v>71</v>
      </c>
      <c r="E7" s="8">
        <v>0</v>
      </c>
      <c r="F7" s="8">
        <v>0</v>
      </c>
      <c r="G7" s="8">
        <v>22</v>
      </c>
      <c r="H7" s="8">
        <v>91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f>C7+E7+G7+I7+K7+M7</f>
        <v>36</v>
      </c>
      <c r="P7" s="10">
        <f>D7+F7+H7+J7+L7+N7</f>
        <v>162</v>
      </c>
      <c r="Q7" s="10">
        <f>O7+P7</f>
        <v>198</v>
      </c>
    </row>
    <row r="8" spans="1:17" ht="12" customHeight="1">
      <c r="A8" s="6">
        <v>2</v>
      </c>
      <c r="B8" s="7" t="s">
        <v>52</v>
      </c>
      <c r="C8" s="13">
        <v>16</v>
      </c>
      <c r="D8" s="13">
        <v>48</v>
      </c>
      <c r="E8" s="13">
        <v>2</v>
      </c>
      <c r="F8" s="13">
        <v>45</v>
      </c>
      <c r="G8" s="10">
        <v>24</v>
      </c>
      <c r="H8" s="13">
        <v>95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8">
        <f t="shared" ref="O8:P9" si="0">C8+E8+G8+I8+K8+M8</f>
        <v>42</v>
      </c>
      <c r="P8" s="10">
        <f t="shared" si="0"/>
        <v>188</v>
      </c>
      <c r="Q8" s="10">
        <f t="shared" ref="Q8:Q9" si="1">O8+P8</f>
        <v>230</v>
      </c>
    </row>
    <row r="9" spans="1:17" ht="12" customHeight="1">
      <c r="A9" s="6">
        <v>3</v>
      </c>
      <c r="B9" s="7" t="s">
        <v>53</v>
      </c>
      <c r="C9" s="13">
        <v>0</v>
      </c>
      <c r="D9" s="13">
        <v>84</v>
      </c>
      <c r="E9" s="13">
        <v>0</v>
      </c>
      <c r="F9" s="13">
        <v>88</v>
      </c>
      <c r="G9" s="10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8">
        <f t="shared" si="0"/>
        <v>0</v>
      </c>
      <c r="P9" s="10">
        <f t="shared" si="0"/>
        <v>172</v>
      </c>
      <c r="Q9" s="10">
        <f t="shared" si="1"/>
        <v>172</v>
      </c>
    </row>
    <row r="10" spans="1:17" ht="12" customHeight="1">
      <c r="A10" s="8"/>
      <c r="B10" s="9" t="s">
        <v>10</v>
      </c>
      <c r="C10" s="10">
        <f>SUM(C7:C9)</f>
        <v>30</v>
      </c>
      <c r="D10" s="10">
        <f t="shared" ref="D10:Q10" si="2">SUM(D7:D9)</f>
        <v>203</v>
      </c>
      <c r="E10" s="10">
        <f t="shared" si="2"/>
        <v>2</v>
      </c>
      <c r="F10" s="10">
        <f t="shared" si="2"/>
        <v>133</v>
      </c>
      <c r="G10" s="10">
        <f t="shared" si="2"/>
        <v>46</v>
      </c>
      <c r="H10" s="10">
        <f t="shared" si="2"/>
        <v>186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  <c r="M10" s="10">
        <f t="shared" si="2"/>
        <v>0</v>
      </c>
      <c r="N10" s="10">
        <f t="shared" si="2"/>
        <v>0</v>
      </c>
      <c r="O10" s="10">
        <f t="shared" si="2"/>
        <v>78</v>
      </c>
      <c r="P10" s="10">
        <f t="shared" si="2"/>
        <v>522</v>
      </c>
      <c r="Q10" s="10">
        <f t="shared" si="2"/>
        <v>600</v>
      </c>
    </row>
    <row r="11" spans="1:17" ht="12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2" customHeight="1">
      <c r="A13" s="45" t="s">
        <v>2</v>
      </c>
      <c r="B13" s="33" t="s">
        <v>3</v>
      </c>
      <c r="C13" s="39" t="s">
        <v>18</v>
      </c>
      <c r="D13" s="40"/>
      <c r="E13" s="41" t="s">
        <v>19</v>
      </c>
      <c r="F13" s="42"/>
      <c r="G13" s="39" t="s">
        <v>20</v>
      </c>
      <c r="H13" s="40"/>
      <c r="I13" s="39" t="s">
        <v>21</v>
      </c>
      <c r="J13" s="40"/>
      <c r="K13" s="39" t="s">
        <v>22</v>
      </c>
      <c r="L13" s="40"/>
      <c r="M13" s="39" t="s">
        <v>23</v>
      </c>
      <c r="N13" s="40"/>
      <c r="O13" s="39" t="s">
        <v>10</v>
      </c>
      <c r="P13" s="40"/>
      <c r="Q13" s="31" t="s">
        <v>11</v>
      </c>
    </row>
    <row r="14" spans="1:17" ht="12" customHeight="1">
      <c r="A14" s="44"/>
      <c r="B14" s="34"/>
      <c r="C14" s="3" t="s">
        <v>12</v>
      </c>
      <c r="D14" s="4" t="s">
        <v>13</v>
      </c>
      <c r="E14" s="4" t="s">
        <v>12</v>
      </c>
      <c r="F14" s="4" t="s">
        <v>13</v>
      </c>
      <c r="G14" s="3" t="s">
        <v>12</v>
      </c>
      <c r="H14" s="4" t="s">
        <v>13</v>
      </c>
      <c r="I14" s="4" t="s">
        <v>12</v>
      </c>
      <c r="J14" s="4" t="s">
        <v>13</v>
      </c>
      <c r="K14" s="3" t="s">
        <v>12</v>
      </c>
      <c r="L14" s="4" t="s">
        <v>13</v>
      </c>
      <c r="M14" s="4" t="s">
        <v>12</v>
      </c>
      <c r="N14" s="4" t="s">
        <v>13</v>
      </c>
      <c r="O14" s="3" t="s">
        <v>12</v>
      </c>
      <c r="P14" s="4" t="s">
        <v>13</v>
      </c>
      <c r="Q14" s="32"/>
    </row>
    <row r="15" spans="1:17" ht="12" customHeight="1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17</v>
      </c>
      <c r="Q15" s="5">
        <v>18</v>
      </c>
    </row>
    <row r="16" spans="1:17" ht="12" customHeight="1">
      <c r="A16" s="6">
        <v>1</v>
      </c>
      <c r="B16" s="7" t="s">
        <v>51</v>
      </c>
      <c r="C16" s="8">
        <v>0</v>
      </c>
      <c r="D16" s="13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f>C16+E16+G16+I16+K16+M16</f>
        <v>0</v>
      </c>
      <c r="P16" s="10">
        <f>D16+F16+H16+J16+L16+N16</f>
        <v>0</v>
      </c>
      <c r="Q16" s="10">
        <f>O16+P16</f>
        <v>0</v>
      </c>
    </row>
    <row r="17" spans="1:17" ht="12" customHeight="1">
      <c r="A17" s="6">
        <v>2</v>
      </c>
      <c r="B17" s="7" t="s">
        <v>52</v>
      </c>
      <c r="C17" s="8">
        <v>0</v>
      </c>
      <c r="D17" s="13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f t="shared" ref="O17:P18" si="3">C17+E17+G17+I17+K17+M17</f>
        <v>0</v>
      </c>
      <c r="P17" s="10">
        <f t="shared" si="3"/>
        <v>0</v>
      </c>
      <c r="Q17" s="10">
        <f t="shared" ref="Q17:Q18" si="4">O17+P17</f>
        <v>0</v>
      </c>
    </row>
    <row r="18" spans="1:17" ht="12" customHeight="1">
      <c r="A18" s="6">
        <v>3</v>
      </c>
      <c r="B18" s="7" t="s">
        <v>53</v>
      </c>
      <c r="C18" s="8">
        <v>0</v>
      </c>
      <c r="D18" s="13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f t="shared" si="3"/>
        <v>0</v>
      </c>
      <c r="P18" s="10">
        <f t="shared" si="3"/>
        <v>0</v>
      </c>
      <c r="Q18" s="10">
        <f t="shared" si="4"/>
        <v>0</v>
      </c>
    </row>
    <row r="19" spans="1:17" ht="12" customHeight="1">
      <c r="A19" s="8"/>
      <c r="B19" s="9" t="s">
        <v>10</v>
      </c>
      <c r="C19" s="10">
        <f>SUM(C16:C18)</f>
        <v>0</v>
      </c>
      <c r="D19" s="10">
        <f t="shared" ref="D19:Q19" si="5">SUM(D16:D18)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5"/>
        <v>0</v>
      </c>
      <c r="O19" s="10">
        <f t="shared" si="5"/>
        <v>0</v>
      </c>
      <c r="P19" s="10">
        <f t="shared" si="5"/>
        <v>0</v>
      </c>
      <c r="Q19" s="10">
        <f t="shared" si="5"/>
        <v>0</v>
      </c>
    </row>
  </sheetData>
  <mergeCells count="23">
    <mergeCell ref="O13:P13"/>
    <mergeCell ref="Q13:Q14"/>
    <mergeCell ref="Q4:Q5"/>
    <mergeCell ref="A11:Q12"/>
    <mergeCell ref="A13:A14"/>
    <mergeCell ref="B13:B14"/>
    <mergeCell ref="C13:D13"/>
    <mergeCell ref="E13:F13"/>
    <mergeCell ref="G13:H13"/>
    <mergeCell ref="I13:J13"/>
    <mergeCell ref="K13:L13"/>
    <mergeCell ref="M13:N13"/>
    <mergeCell ref="A1:Q1"/>
    <mergeCell ref="A3:Q3"/>
    <mergeCell ref="A4:A5"/>
    <mergeCell ref="B4:B5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TINGKAT HUNIAN</vt:lpstr>
      <vt:lpstr>BATURITI</vt:lpstr>
      <vt:lpstr>KEDIRI</vt:lpstr>
      <vt:lpstr>KERAMBITAN</vt:lpstr>
      <vt:lpstr>MARGA</vt:lpstr>
      <vt:lpstr>PENEBEL</vt:lpstr>
      <vt:lpstr>PUPUAN</vt:lpstr>
      <vt:lpstr>SELEMADEG</vt:lpstr>
      <vt:lpstr>SELEMADEG BARAT</vt:lpstr>
      <vt:lpstr>SELEMADEG TIMUR</vt:lpstr>
      <vt:lpstr>TABANAN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</dc:creator>
  <cp:lastModifiedBy>User</cp:lastModifiedBy>
  <cp:lastPrinted>2025-09-22T04:06:42Z</cp:lastPrinted>
  <dcterms:created xsi:type="dcterms:W3CDTF">2025-09-03T01:38:00Z</dcterms:created>
  <dcterms:modified xsi:type="dcterms:W3CDTF">2026-04-06T01:43:30Z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2025-07-20T00:00:00Z</vt:filetime>
  </property>
  <property fmtid="{D5CDD505-2E9C-101B-9397-08002B2CF9AE}" pid="3" name="Creator">
    <vt:lpwstr>WPS Spreadsheets</vt:lpwstr>
  </property>
  <property fmtid="{D5CDD505-2E9C-101B-9397-08002B2CF9AE}" pid="4" name="LastSaved">
    <vt:filetime>2025-09-03T00:00:00Z</vt:filetime>
  </property>
  <property fmtid="{D5CDD505-2E9C-101B-9397-08002B2CF9AE}" pid="5" name="SourceModified">
    <vt:lpwstr>D:20250720094402+08'00'</vt:lpwstr>
  </property>
  <property fmtid="{D5CDD505-2E9C-101B-9397-08002B2CF9AE}" pid="6" name="ICV">
    <vt:lpwstr>0DAD362A36034246994A47AB3B2DFD52_12</vt:lpwstr>
  </property>
  <property fmtid="{D5CDD505-2E9C-101B-9397-08002B2CF9AE}" pid="7" name="KSOProductBuildVer">
    <vt:lpwstr>1033-12.2.0.22549</vt:lpwstr>
  </property>
</Properties>
</file>